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gif" ContentType="image/gi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SUPORTE\Elgin\FINANCEIRO\"/>
    </mc:Choice>
  </mc:AlternateContent>
  <xr:revisionPtr revIDLastSave="0" documentId="13_ncr:1_{69837153-82C4-4802-9C41-799424AA6A76}" xr6:coauthVersionLast="47" xr6:coauthVersionMax="47" xr10:uidLastSave="{00000000-0000-0000-0000-000000000000}"/>
  <workbookProtection workbookAlgorithmName="SHA-512" workbookHashValue="sS06+/0v42MxZm6bQDtftFJLBl/jm1211Zz+iJFsj+CK4DNcEpmG4OeSpga3GfZ1UcFUNkuwGVeRZ/6Guc/Gag==" workbookSaltValue="WH/ldE9dGzjEtNZH26mVcA==" workbookSpinCount="100000" lockStructure="1"/>
  <bookViews>
    <workbookView xWindow="20370" yWindow="-120" windowWidth="20730" windowHeight="11160" firstSheet="2" activeTab="2" xr2:uid="{3E178C52-07C7-4F3F-B32D-9F0EFFC1B2C2}"/>
  </bookViews>
  <sheets>
    <sheet name="Base" sheetId="1" state="hidden" r:id="rId1"/>
    <sheet name="Diversos" sheetId="2" state="hidden" r:id="rId2"/>
    <sheet name="Espelho de Nota Fiscal" sheetId="3" r:id="rId3"/>
    <sheet name="Imagens" sheetId="4" state="hidden" r:id="rId4"/>
    <sheet name="Equipamentos" sheetId="5" state="hidden" r:id="rId5"/>
  </sheets>
  <definedNames>
    <definedName name="_xlnm._FilterDatabase" localSheetId="0" hidden="1">Base!$A$1:$I$2270</definedName>
    <definedName name="_xlnm._FilterDatabase" localSheetId="4" hidden="1">Equipamentos!$A$1:$B$69</definedName>
    <definedName name="_xlnm._FilterDatabase" localSheetId="3" hidden="1">Imagens!$A$1:$C$1</definedName>
    <definedName name="AUTO_ATENDIMENTO">Diversos!$Q$3:$Q$5</definedName>
    <definedName name="BALANÇA">Diversos!$H$3:$H$6</definedName>
    <definedName name="BR_220_BT">Diversos!$BP$3:$BP$30</definedName>
    <definedName name="BR_400_USB">Diversos!$BQ$3:$BQ$30</definedName>
    <definedName name="BR_520">Diversos!$CN$3:$CN$30</definedName>
    <definedName name="BS_313_CCD">Diversos!$BR$3:$BR$30</definedName>
    <definedName name="CM_15_HDMI">Diversos!$CI$3:$CI$30</definedName>
    <definedName name="CM_15_N">Diversos!$CK$3:$CK$30</definedName>
    <definedName name="COMPUTADOR">Diversos!$G$3:$G$10</definedName>
    <definedName name="DISPLAY">Diversos!$I$3</definedName>
    <definedName name="DISPLAY_CLIENTE">Diversos!$I$3</definedName>
    <definedName name="DP_1502">Diversos!$AI$3:$AI$30</definedName>
    <definedName name="DP_30_CK">Diversos!$AA$3:$AA$30</definedName>
    <definedName name="DP_30_T">Diversos!$Z$3:$Z$30</definedName>
    <definedName name="DP_3005_30Kg">Diversos!$AB$3:$AB$30</definedName>
    <definedName name="E3_NANO_2">Diversos!$AK$3:$AK$30</definedName>
    <definedName name="E3_NANO_4">Diversos!$AJ$3:$AJ$30</definedName>
    <definedName name="E3_NANO_5">Diversos!$AM$3:$AM$30</definedName>
    <definedName name="E3_SLIM_FIT_NEWERA">Diversos!$AL$3:$AL$30</definedName>
    <definedName name="EL_250_USB">Diversos!$BS$3:$BS$30</definedName>
    <definedName name="EL_300_BT">Diversos!$AC$3:$AC$30</definedName>
    <definedName name="EL_5220_USB">Diversos!$BL$3:$BL$30</definedName>
    <definedName name="EL_720">Diversos!$AD$3:$AD$30</definedName>
    <definedName name="EL_8600_USB">Diversos!$BM$3:$BM$30</definedName>
    <definedName name="EP_5855">Diversos!$T$3:$T$30</definedName>
    <definedName name="FALCON_ANDROID">Diversos!$BK$3:$BK$30</definedName>
    <definedName name="FALCON_WINDOWS">Diversos!$BJ$3:$BJ$30</definedName>
    <definedName name="FLASH">Diversos!$BT$3:$BT$30</definedName>
    <definedName name="FLASH_II">Diversos!$BU$3:$BU$30</definedName>
    <definedName name="GAVETA">Diversos!$J$3:$J$5</definedName>
    <definedName name="GD_36">Diversos!$AT$3:$AT$30</definedName>
    <definedName name="GD_46">Diversos!$AU$3:$AU$30</definedName>
    <definedName name="GD_56_M">Diversos!$AV$3:$AV$30</definedName>
    <definedName name="I_150_USB">Diversos!$BV$3:$BV$30</definedName>
    <definedName name="I_3200_USB">Diversos!$BN$3:$BN$30</definedName>
    <definedName name="I7_PLUS">Diversos!$AW$3:$AW$30</definedName>
    <definedName name="I8_USB">Diversos!$AX$3:$AX$30</definedName>
    <definedName name="I9_FULL">Diversos!$AZ$3:$AZ$30</definedName>
    <definedName name="I9_USB">Diversos!$AY$3:$AY$30</definedName>
    <definedName name="ima_sat">Imagens!$C$3</definedName>
    <definedName name="IMPRESSORA">Diversos!$K$3:$K$9</definedName>
    <definedName name="IMPRESSORA_ETIQUETA">Diversos!$L$3:$L$5</definedName>
    <definedName name="L_42_DT">Diversos!$BG$3:$BG$30</definedName>
    <definedName name="L_42_PRO">Diversos!$BH$3:$BH$30</definedName>
    <definedName name="L_42_PRO_FULL">Diversos!$BI$3:$BI$30</definedName>
    <definedName name="LEITOR_FIXO">Diversos!$N$3:$N$7</definedName>
    <definedName name="LEITOR_MAO">Diversos!$M$3:$M$9</definedName>
    <definedName name="LINKER_II">Diversos!$X$3:$X$30</definedName>
    <definedName name="MINI_KIOSKI">Diversos!$U$3:$U$30</definedName>
    <definedName name="MINI_PDV_M10">Diversos!$BZ$3:$BZ$30</definedName>
    <definedName name="MINI_PDV_M8">Diversos!$CA$3:$CA$30</definedName>
    <definedName name="MODULOS_FISCAIS">Diversos!$F$2:$F$6</definedName>
    <definedName name="MONITOR">Diversos!$P$2:$P$5</definedName>
    <definedName name="MP_2800_USB">Diversos!$BA$3:$BA$30</definedName>
    <definedName name="MP_4200_ADV">Diversos!$BB$3:$BB$30</definedName>
    <definedName name="MP_4200_HS">Diversos!$BD$3:$BD$30</definedName>
    <definedName name="MP_4200_USB">Diversos!$BC$3:$BC$30</definedName>
    <definedName name="PDV_ELGIN_MINI_POS">Diversos!$CM$3:$CM$30</definedName>
    <definedName name="PIX_4">Diversos!$CJ$3:$CJ$30</definedName>
    <definedName name="PLATAFORMA_2000.KG">Diversos!$AE$3:$AE$30</definedName>
    <definedName name="PLATAFORMA_300.KG">Diversos!$AF$3:$AF$30</definedName>
    <definedName name="PLATAFORMA_600.KG">Diversos!$AG$3:$AG$30</definedName>
    <definedName name="POS_GO_ANDROID">Diversos!$O$3:$O$9</definedName>
    <definedName name="POSGO_ELITE">Diversos!$CB$3:$CB$30</definedName>
    <definedName name="POSGO_M10_PRO">Diversos!$CC$3:$CC$30</definedName>
    <definedName name="POSGO_MAX">Diversos!$CD$3:$CD$30</definedName>
    <definedName name="POSGO_MAX_DUO">Diversos!$CE$3:$CE$30</definedName>
    <definedName name="POSGO_TPRO">Diversos!$CF$3:$CF$30</definedName>
    <definedName name="POSGO_VERO">Diversos!$CG$3:$CG$30</definedName>
    <definedName name="PP_10">Diversos!$BE$3:$BE$30</definedName>
    <definedName name="PRODUTO">INDEX(Imagens!$C$2:$C$100,MATCH('Espelho de Nota Fiscal'!$B$32:$C$32,Imagens!$A$2:$A$100,0))</definedName>
    <definedName name="QUICKSCAN_QW2120_USB">Diversos!$BW$3:$BW$30</definedName>
    <definedName name="RC_8400_ZION">Diversos!$AN$3:$AN$30</definedName>
    <definedName name="RC_8400_ZION_II">Diversos!$AO$3:$AO$30</definedName>
    <definedName name="RC_8600">Diversos!$AR$3:$AR$30</definedName>
    <definedName name="S_100_USB">Diversos!$BX$3:$BX$30</definedName>
    <definedName name="S_3200_USB">Diversos!$BO$3:$BO$30</definedName>
    <definedName name="S_500_USB">Diversos!$BY$3:$BY$30</definedName>
    <definedName name="SAT_GO">Diversos!$V$2:$V$30</definedName>
    <definedName name="SB_1015_I5">Diversos!$AQ$3:$AQ$30</definedName>
    <definedName name="SB_1015_J4125">Diversos!$AP$3:$AP$30</definedName>
    <definedName name="SM_100">Diversos!$AH$3:$AH$30</definedName>
    <definedName name="SMART_MFE">Diversos!$W$3:$W$30</definedName>
    <definedName name="SMART_N5">Diversos!$CH$3:$CH$30</definedName>
    <definedName name="SMART_SAT">Diversos!$Y$3:$Y$30</definedName>
    <definedName name="TELA_LED_9.7_P.SB_1015">Diversos!$AS$3:$AS$30</definedName>
    <definedName name="TERMINAL_DE_PAGAMENTO">Diversos!$R$3:$R$3</definedName>
    <definedName name="TM_15_TOUCH">Diversos!$CL$3:$CL$30</definedName>
    <definedName name="TT_042_PLUS">Diversos!$BF$3:$BF$30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5" i="3" l="1"/>
  <c r="P32" i="3" a="1"/>
  <c r="P32" i="3" s="1"/>
  <c r="H32" i="3"/>
  <c r="E5" i="3"/>
  <c r="D2270" i="1" l="1"/>
  <c r="D2269" i="1"/>
  <c r="D2268" i="1"/>
  <c r="D2267" i="1"/>
  <c r="D2266" i="1"/>
  <c r="D2265" i="1"/>
  <c r="D2264" i="1"/>
  <c r="D2263" i="1"/>
  <c r="D2262" i="1"/>
  <c r="D2261" i="1"/>
  <c r="D2260" i="1"/>
  <c r="D2259" i="1"/>
  <c r="D2258" i="1"/>
  <c r="D2257" i="1"/>
  <c r="D2256" i="1"/>
  <c r="D2255" i="1"/>
  <c r="D2254" i="1"/>
  <c r="D2253" i="1"/>
  <c r="D2252" i="1"/>
  <c r="D2251" i="1"/>
  <c r="D2250" i="1"/>
  <c r="D2249" i="1"/>
  <c r="D2248" i="1"/>
  <c r="D2247" i="1"/>
  <c r="D2246" i="1"/>
  <c r="D2245" i="1"/>
  <c r="D2244" i="1"/>
  <c r="D2243" i="1"/>
  <c r="D2242" i="1"/>
  <c r="D2241" i="1"/>
  <c r="D2240" i="1"/>
  <c r="D2239" i="1"/>
  <c r="D2238" i="1"/>
  <c r="D2237" i="1"/>
  <c r="D2236" i="1"/>
  <c r="D2235" i="1"/>
  <c r="D2234" i="1"/>
  <c r="D2233" i="1"/>
  <c r="D2232" i="1"/>
  <c r="D2231" i="1"/>
  <c r="D2230" i="1"/>
  <c r="D2229" i="1"/>
  <c r="D2228" i="1"/>
  <c r="D2227" i="1"/>
  <c r="D2226" i="1"/>
  <c r="D2225" i="1"/>
  <c r="D2224" i="1"/>
  <c r="D2223" i="1"/>
  <c r="D2222" i="1"/>
  <c r="D2221" i="1"/>
  <c r="D2220" i="1"/>
  <c r="D2219" i="1"/>
  <c r="D2218" i="1"/>
  <c r="D2217" i="1"/>
  <c r="D2216" i="1"/>
  <c r="D2215" i="1"/>
  <c r="D2214" i="1" l="1"/>
  <c r="D2213" i="1"/>
  <c r="D2212" i="1"/>
  <c r="D2211" i="1"/>
  <c r="D2210" i="1"/>
  <c r="D2209" i="1"/>
  <c r="D2208" i="1"/>
  <c r="D2207" i="1"/>
  <c r="D2206" i="1"/>
  <c r="D2205" i="1"/>
  <c r="D2204" i="1"/>
  <c r="D2203" i="1"/>
  <c r="D2202" i="1"/>
  <c r="D2201" i="1"/>
  <c r="D2200" i="1"/>
  <c r="D2199" i="1"/>
  <c r="D2198" i="1"/>
  <c r="D2197" i="1"/>
  <c r="D2196" i="1"/>
  <c r="D2195" i="1"/>
  <c r="D2194" i="1"/>
  <c r="D2193" i="1"/>
  <c r="D2192" i="1"/>
  <c r="D2191" i="1"/>
  <c r="D2190" i="1"/>
  <c r="D2189" i="1"/>
  <c r="D2188" i="1"/>
  <c r="D2187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60" i="1"/>
  <c r="D2159" i="1"/>
  <c r="D2158" i="1"/>
  <c r="D2157" i="1"/>
  <c r="D2156" i="1"/>
  <c r="D2155" i="1"/>
  <c r="D2154" i="1"/>
  <c r="D2153" i="1"/>
  <c r="D2152" i="1"/>
  <c r="D2151" i="1"/>
  <c r="D2150" i="1"/>
  <c r="D2149" i="1"/>
  <c r="D2148" i="1"/>
  <c r="D2147" i="1"/>
  <c r="D2146" i="1"/>
  <c r="D2145" i="1"/>
  <c r="D2144" i="1"/>
  <c r="D2143" i="1"/>
  <c r="D2142" i="1"/>
  <c r="D2141" i="1"/>
  <c r="D2140" i="1"/>
  <c r="D2139" i="1"/>
  <c r="D2138" i="1"/>
  <c r="D2137" i="1"/>
  <c r="D2136" i="1"/>
  <c r="D2135" i="1"/>
  <c r="D2134" i="1"/>
  <c r="D2133" i="1"/>
  <c r="D2132" i="1"/>
  <c r="D2131" i="1"/>
  <c r="D2130" i="1"/>
  <c r="D2101" i="1"/>
  <c r="D2100" i="1"/>
  <c r="D2099" i="1"/>
  <c r="D2098" i="1"/>
  <c r="D2097" i="1"/>
  <c r="D2096" i="1"/>
  <c r="D2095" i="1"/>
  <c r="D2094" i="1"/>
  <c r="D2093" i="1"/>
  <c r="D2092" i="1"/>
  <c r="D2091" i="1"/>
  <c r="D2090" i="1"/>
  <c r="D2089" i="1"/>
  <c r="D2088" i="1"/>
  <c r="D2087" i="1"/>
  <c r="D2086" i="1"/>
  <c r="D2085" i="1"/>
  <c r="D2084" i="1"/>
  <c r="D2083" i="1"/>
  <c r="D2082" i="1"/>
  <c r="D2081" i="1"/>
  <c r="D2080" i="1"/>
  <c r="D2079" i="1"/>
  <c r="D2078" i="1"/>
  <c r="D2077" i="1"/>
  <c r="D2076" i="1"/>
  <c r="D2075" i="1"/>
  <c r="D2074" i="1"/>
  <c r="L8" i="3"/>
  <c r="D2073" i="1"/>
  <c r="D2072" i="1"/>
  <c r="D2071" i="1"/>
  <c r="D2070" i="1"/>
  <c r="D2069" i="1"/>
  <c r="D2068" i="1"/>
  <c r="D2067" i="1"/>
  <c r="D2066" i="1"/>
  <c r="D2065" i="1"/>
  <c r="D2064" i="1"/>
  <c r="D2063" i="1"/>
  <c r="D2062" i="1"/>
  <c r="D2061" i="1"/>
  <c r="D2060" i="1"/>
  <c r="D2059" i="1"/>
  <c r="D2058" i="1"/>
  <c r="D2057" i="1"/>
  <c r="D2056" i="1"/>
  <c r="D2055" i="1"/>
  <c r="D2054" i="1"/>
  <c r="D2053" i="1"/>
  <c r="D2052" i="1"/>
  <c r="D2051" i="1"/>
  <c r="D2050" i="1"/>
  <c r="D2049" i="1"/>
  <c r="D2048" i="1"/>
  <c r="D2047" i="1"/>
  <c r="D2046" i="1"/>
  <c r="D2045" i="1"/>
  <c r="D2044" i="1"/>
  <c r="D2043" i="1"/>
  <c r="D2042" i="1"/>
  <c r="D2041" i="1"/>
  <c r="D2040" i="1"/>
  <c r="D2039" i="1"/>
  <c r="D2038" i="1"/>
  <c r="D2037" i="1"/>
  <c r="D2036" i="1"/>
  <c r="D2035" i="1"/>
  <c r="D2034" i="1"/>
  <c r="D2033" i="1"/>
  <c r="D2032" i="1"/>
  <c r="D2031" i="1"/>
  <c r="D2030" i="1"/>
  <c r="D2029" i="1"/>
  <c r="D2028" i="1"/>
  <c r="D2027" i="1"/>
  <c r="D2026" i="1"/>
  <c r="D2025" i="1"/>
  <c r="D2024" i="1"/>
  <c r="D2023" i="1"/>
  <c r="D2022" i="1"/>
  <c r="D2021" i="1"/>
  <c r="D2020" i="1"/>
  <c r="D2019" i="1"/>
  <c r="D2018" i="1"/>
  <c r="D2017" i="1"/>
  <c r="D2016" i="1"/>
  <c r="D2015" i="1"/>
  <c r="D2014" i="1"/>
  <c r="D2013" i="1"/>
  <c r="D2012" i="1"/>
  <c r="D2011" i="1"/>
  <c r="D2010" i="1"/>
  <c r="D2009" i="1"/>
  <c r="D2008" i="1"/>
  <c r="D2007" i="1"/>
  <c r="D2006" i="1"/>
  <c r="D2005" i="1"/>
  <c r="D2004" i="1"/>
  <c r="D2003" i="1"/>
  <c r="D2002" i="1"/>
  <c r="D2001" i="1"/>
  <c r="D2000" i="1"/>
  <c r="D1999" i="1"/>
  <c r="D1998" i="1"/>
  <c r="D1997" i="1"/>
  <c r="D1996" i="1"/>
  <c r="D1995" i="1"/>
  <c r="D1994" i="1"/>
  <c r="D1993" i="1"/>
  <c r="D1992" i="1"/>
  <c r="D1991" i="1"/>
  <c r="D1990" i="1"/>
  <c r="D1989" i="1"/>
  <c r="D1988" i="1"/>
  <c r="D1987" i="1"/>
  <c r="D1986" i="1"/>
  <c r="D1985" i="1"/>
  <c r="D1984" i="1"/>
  <c r="D1983" i="1"/>
  <c r="D1982" i="1"/>
  <c r="D1981" i="1"/>
  <c r="D1980" i="1"/>
  <c r="D1979" i="1"/>
  <c r="D1978" i="1"/>
  <c r="D1977" i="1"/>
  <c r="D1976" i="1"/>
  <c r="D1975" i="1"/>
  <c r="D1974" i="1"/>
  <c r="D1973" i="1"/>
  <c r="D1972" i="1"/>
  <c r="D1971" i="1"/>
  <c r="D1970" i="1"/>
  <c r="D1969" i="1"/>
  <c r="D1968" i="1"/>
  <c r="D1967" i="1"/>
  <c r="D1966" i="1"/>
  <c r="D1965" i="1"/>
  <c r="D1964" i="1"/>
  <c r="D1963" i="1"/>
  <c r="D1962" i="1"/>
  <c r="D1961" i="1"/>
  <c r="D1960" i="1"/>
  <c r="D1959" i="1"/>
  <c r="D1958" i="1"/>
  <c r="D1957" i="1"/>
  <c r="D1956" i="1"/>
  <c r="D1955" i="1"/>
  <c r="D1954" i="1"/>
  <c r="D1953" i="1"/>
  <c r="D1952" i="1"/>
  <c r="D1951" i="1"/>
  <c r="D1950" i="1"/>
  <c r="D1949" i="1"/>
  <c r="D1948" i="1"/>
  <c r="D1947" i="1"/>
  <c r="D1946" i="1"/>
  <c r="D1945" i="1"/>
  <c r="D1944" i="1"/>
  <c r="D1943" i="1"/>
  <c r="D1942" i="1"/>
  <c r="D1941" i="1"/>
  <c r="D1940" i="1"/>
  <c r="D1939" i="1"/>
  <c r="D1938" i="1"/>
  <c r="D1937" i="1"/>
  <c r="D1936" i="1"/>
  <c r="D1935" i="1"/>
  <c r="D1934" i="1"/>
  <c r="D1933" i="1"/>
  <c r="D1932" i="1"/>
  <c r="D1931" i="1"/>
  <c r="D1930" i="1"/>
  <c r="D1929" i="1"/>
  <c r="D1928" i="1"/>
  <c r="D1927" i="1"/>
  <c r="D1926" i="1"/>
  <c r="D1925" i="1"/>
  <c r="D1924" i="1"/>
  <c r="D1923" i="1"/>
  <c r="D1922" i="1"/>
  <c r="D1921" i="1"/>
  <c r="D1920" i="1"/>
  <c r="D1919" i="1"/>
  <c r="D1918" i="1"/>
  <c r="D1917" i="1"/>
  <c r="D1916" i="1"/>
  <c r="D1915" i="1"/>
  <c r="D1914" i="1"/>
  <c r="D1913" i="1"/>
  <c r="D1912" i="1"/>
  <c r="D1911" i="1"/>
  <c r="D1910" i="1"/>
  <c r="D1909" i="1"/>
  <c r="D1908" i="1"/>
  <c r="D1907" i="1"/>
  <c r="D1906" i="1"/>
  <c r="L12" i="3"/>
  <c r="L10" i="3" l="1"/>
  <c r="D1905" i="1" l="1"/>
  <c r="D1904" i="1"/>
  <c r="D1903" i="1"/>
  <c r="D1902" i="1"/>
  <c r="D1901" i="1"/>
  <c r="D1900" i="1"/>
  <c r="D1899" i="1"/>
  <c r="D1898" i="1"/>
  <c r="D1897" i="1"/>
  <c r="D1896" i="1"/>
  <c r="D1895" i="1"/>
  <c r="D1894" i="1"/>
  <c r="D1893" i="1"/>
  <c r="D1892" i="1"/>
  <c r="D1891" i="1"/>
  <c r="D1890" i="1"/>
  <c r="D1889" i="1"/>
  <c r="D1888" i="1"/>
  <c r="D1887" i="1"/>
  <c r="D1886" i="1"/>
  <c r="D1885" i="1"/>
  <c r="D1884" i="1"/>
  <c r="D1883" i="1"/>
  <c r="D1882" i="1"/>
  <c r="D1881" i="1"/>
  <c r="D1880" i="1"/>
  <c r="D1879" i="1"/>
  <c r="D1878" i="1"/>
  <c r="D1877" i="1"/>
  <c r="D1876" i="1"/>
  <c r="D1875" i="1"/>
  <c r="D1874" i="1"/>
  <c r="D1873" i="1"/>
  <c r="D1872" i="1"/>
  <c r="D1871" i="1"/>
  <c r="D1870" i="1"/>
  <c r="D1869" i="1"/>
  <c r="D1868" i="1"/>
  <c r="D1867" i="1"/>
  <c r="D1866" i="1"/>
  <c r="D1865" i="1"/>
  <c r="D1864" i="1"/>
  <c r="D1863" i="1"/>
  <c r="D1862" i="1"/>
  <c r="D1861" i="1"/>
  <c r="D1860" i="1"/>
  <c r="D1859" i="1"/>
  <c r="D1858" i="1"/>
  <c r="D1857" i="1"/>
  <c r="D1856" i="1"/>
  <c r="D1855" i="1"/>
  <c r="D1854" i="1"/>
  <c r="D1853" i="1"/>
  <c r="D1852" i="1"/>
  <c r="D1851" i="1"/>
  <c r="D1850" i="1"/>
  <c r="D1849" i="1"/>
  <c r="D1848" i="1"/>
  <c r="D1847" i="1"/>
  <c r="D1846" i="1"/>
  <c r="D1845" i="1"/>
  <c r="D1844" i="1"/>
  <c r="D1843" i="1"/>
  <c r="D1842" i="1"/>
  <c r="D1841" i="1"/>
  <c r="D1840" i="1"/>
  <c r="D1839" i="1"/>
  <c r="D1838" i="1"/>
  <c r="D1837" i="1"/>
  <c r="D1836" i="1"/>
  <c r="D1835" i="1"/>
  <c r="D1834" i="1"/>
  <c r="D1833" i="1"/>
  <c r="D1832" i="1"/>
  <c r="D1831" i="1"/>
  <c r="D1830" i="1"/>
  <c r="D1829" i="1"/>
  <c r="D1828" i="1"/>
  <c r="D1827" i="1"/>
  <c r="D1826" i="1"/>
  <c r="D1825" i="1"/>
  <c r="D1824" i="1"/>
  <c r="D1823" i="1"/>
  <c r="D1822" i="1"/>
  <c r="D1821" i="1"/>
  <c r="D1820" i="1"/>
  <c r="D1819" i="1"/>
  <c r="D1818" i="1"/>
  <c r="D1817" i="1"/>
  <c r="D1816" i="1"/>
  <c r="D1815" i="1"/>
  <c r="D1814" i="1"/>
  <c r="D1813" i="1"/>
  <c r="D1812" i="1"/>
  <c r="D1811" i="1"/>
  <c r="D1810" i="1"/>
  <c r="D1809" i="1"/>
  <c r="D1808" i="1"/>
  <c r="D1807" i="1"/>
  <c r="D1806" i="1"/>
  <c r="D1805" i="1"/>
  <c r="D1804" i="1"/>
  <c r="D1803" i="1"/>
  <c r="D1802" i="1"/>
  <c r="D1801" i="1"/>
  <c r="D1800" i="1"/>
  <c r="D1799" i="1"/>
  <c r="D1798" i="1"/>
  <c r="D1797" i="1"/>
  <c r="D1796" i="1"/>
  <c r="D1795" i="1"/>
  <c r="D1794" i="1"/>
  <c r="D1793" i="1"/>
  <c r="D1792" i="1"/>
  <c r="D1791" i="1"/>
  <c r="D1790" i="1"/>
  <c r="D1789" i="1"/>
  <c r="D1788" i="1"/>
  <c r="D1787" i="1"/>
  <c r="D1786" i="1"/>
  <c r="D1785" i="1"/>
  <c r="D1784" i="1"/>
  <c r="D1783" i="1"/>
  <c r="D1782" i="1"/>
  <c r="D1781" i="1"/>
  <c r="D1780" i="1"/>
  <c r="D1779" i="1"/>
  <c r="D1778" i="1"/>
  <c r="D1777" i="1"/>
  <c r="D1776" i="1"/>
  <c r="D1775" i="1"/>
  <c r="D1774" i="1"/>
  <c r="D1773" i="1"/>
  <c r="D1772" i="1"/>
  <c r="D1771" i="1"/>
  <c r="D1770" i="1"/>
  <c r="D1769" i="1"/>
  <c r="D1768" i="1"/>
  <c r="D1767" i="1"/>
  <c r="D1766" i="1"/>
  <c r="D1765" i="1"/>
  <c r="D1737" i="1"/>
  <c r="D1709" i="1"/>
  <c r="D1681" i="1"/>
  <c r="D1653" i="1"/>
  <c r="D1625" i="1"/>
  <c r="D1597" i="1"/>
  <c r="D1569" i="1"/>
  <c r="D1541" i="1"/>
  <c r="D1513" i="1"/>
  <c r="D1485" i="1"/>
  <c r="D1457" i="1"/>
  <c r="D1429" i="1"/>
  <c r="D1401" i="1"/>
  <c r="D1373" i="1"/>
  <c r="D1345" i="1"/>
  <c r="D1317" i="1"/>
  <c r="D1289" i="1"/>
  <c r="D1261" i="1"/>
  <c r="D1233" i="1"/>
  <c r="D1205" i="1"/>
  <c r="D1177" i="1"/>
  <c r="D1149" i="1"/>
  <c r="D1121" i="1"/>
  <c r="D1093" i="1"/>
  <c r="D1065" i="1"/>
  <c r="D1037" i="1"/>
  <c r="D1009" i="1"/>
  <c r="D981" i="1"/>
  <c r="D953" i="1"/>
  <c r="D925" i="1"/>
  <c r="D897" i="1"/>
  <c r="D869" i="1"/>
  <c r="D841" i="1"/>
  <c r="D813" i="1"/>
  <c r="D785" i="1"/>
  <c r="D757" i="1"/>
  <c r="D729" i="1"/>
  <c r="D701" i="1"/>
  <c r="D673" i="1"/>
  <c r="D645" i="1"/>
  <c r="D617" i="1"/>
  <c r="D589" i="1"/>
  <c r="D561" i="1"/>
  <c r="D533" i="1"/>
  <c r="D505" i="1"/>
  <c r="D477" i="1"/>
  <c r="D449" i="1"/>
  <c r="D421" i="1"/>
  <c r="D393" i="1"/>
  <c r="D365" i="1"/>
  <c r="D337" i="1"/>
  <c r="D309" i="1"/>
  <c r="D225" i="1"/>
  <c r="D197" i="1"/>
  <c r="D169" i="1"/>
  <c r="D141" i="1"/>
  <c r="D113" i="1"/>
  <c r="D85" i="1"/>
  <c r="D57" i="1"/>
  <c r="D29" i="1"/>
  <c r="D1738" i="1"/>
  <c r="D1764" i="1"/>
  <c r="D1763" i="1"/>
  <c r="D1762" i="1"/>
  <c r="D1761" i="1"/>
  <c r="D1760" i="1"/>
  <c r="D1759" i="1"/>
  <c r="D1758" i="1"/>
  <c r="D1757" i="1"/>
  <c r="D1756" i="1"/>
  <c r="D1755" i="1"/>
  <c r="D1754" i="1"/>
  <c r="D1753" i="1"/>
  <c r="D1752" i="1"/>
  <c r="D1751" i="1"/>
  <c r="D1750" i="1"/>
  <c r="D1749" i="1"/>
  <c r="D1748" i="1"/>
  <c r="D1747" i="1"/>
  <c r="D1746" i="1"/>
  <c r="D1745" i="1"/>
  <c r="D1744" i="1"/>
  <c r="D1743" i="1"/>
  <c r="D1742" i="1"/>
  <c r="D1741" i="1"/>
  <c r="D1740" i="1"/>
  <c r="D1739" i="1"/>
  <c r="D1710" i="1"/>
  <c r="D1736" i="1"/>
  <c r="D1735" i="1"/>
  <c r="D1734" i="1"/>
  <c r="D1733" i="1"/>
  <c r="D1732" i="1"/>
  <c r="D1731" i="1"/>
  <c r="D1730" i="1"/>
  <c r="D1729" i="1"/>
  <c r="D1728" i="1"/>
  <c r="D1727" i="1"/>
  <c r="D1726" i="1"/>
  <c r="D1725" i="1"/>
  <c r="D1724" i="1"/>
  <c r="D1723" i="1"/>
  <c r="D1722" i="1"/>
  <c r="D1721" i="1"/>
  <c r="D1720" i="1"/>
  <c r="D1719" i="1"/>
  <c r="D1718" i="1"/>
  <c r="D1717" i="1"/>
  <c r="D1716" i="1"/>
  <c r="D1715" i="1"/>
  <c r="D1714" i="1"/>
  <c r="D1713" i="1"/>
  <c r="D1712" i="1"/>
  <c r="D1711" i="1"/>
  <c r="D1708" i="1"/>
  <c r="D1707" i="1"/>
  <c r="D1706" i="1"/>
  <c r="D1705" i="1"/>
  <c r="D1704" i="1"/>
  <c r="D1703" i="1"/>
  <c r="D1702" i="1"/>
  <c r="D1701" i="1"/>
  <c r="D1700" i="1"/>
  <c r="D1699" i="1"/>
  <c r="D1698" i="1"/>
  <c r="D1697" i="1"/>
  <c r="D1696" i="1"/>
  <c r="D1695" i="1"/>
  <c r="D1694" i="1"/>
  <c r="D1693" i="1"/>
  <c r="D1692" i="1"/>
  <c r="D1691" i="1"/>
  <c r="D1690" i="1"/>
  <c r="D1689" i="1"/>
  <c r="D1688" i="1"/>
  <c r="D1687" i="1"/>
  <c r="D1686" i="1"/>
  <c r="D1685" i="1"/>
  <c r="D1684" i="1"/>
  <c r="D1683" i="1"/>
  <c r="D1682" i="1"/>
  <c r="D258" i="1"/>
  <c r="D252" i="1"/>
  <c r="D1680" i="1"/>
  <c r="D1679" i="1"/>
  <c r="D1678" i="1"/>
  <c r="D1677" i="1"/>
  <c r="D1676" i="1"/>
  <c r="D1675" i="1"/>
  <c r="D1674" i="1"/>
  <c r="D1673" i="1"/>
  <c r="D1672" i="1"/>
  <c r="D1671" i="1"/>
  <c r="D1670" i="1"/>
  <c r="D1669" i="1"/>
  <c r="D1668" i="1"/>
  <c r="D1667" i="1"/>
  <c r="D1666" i="1"/>
  <c r="D1665" i="1"/>
  <c r="D1664" i="1"/>
  <c r="D1663" i="1"/>
  <c r="D1662" i="1"/>
  <c r="D1661" i="1"/>
  <c r="D1660" i="1"/>
  <c r="D1659" i="1"/>
  <c r="D1658" i="1"/>
  <c r="D1657" i="1"/>
  <c r="D1656" i="1"/>
  <c r="D1655" i="1"/>
  <c r="D1654" i="1"/>
  <c r="K32" i="3"/>
  <c r="D1652" i="1"/>
  <c r="D1651" i="1"/>
  <c r="D1650" i="1"/>
  <c r="D1649" i="1"/>
  <c r="D1648" i="1"/>
  <c r="D1647" i="1"/>
  <c r="D1646" i="1"/>
  <c r="D1645" i="1"/>
  <c r="D1644" i="1"/>
  <c r="D1643" i="1"/>
  <c r="D1642" i="1"/>
  <c r="D1641" i="1"/>
  <c r="D1640" i="1"/>
  <c r="D1639" i="1"/>
  <c r="D1638" i="1"/>
  <c r="D1637" i="1"/>
  <c r="D1636" i="1"/>
  <c r="D1635" i="1"/>
  <c r="D1634" i="1"/>
  <c r="D1633" i="1"/>
  <c r="D1632" i="1"/>
  <c r="D1631" i="1"/>
  <c r="D1630" i="1"/>
  <c r="D1629" i="1"/>
  <c r="D1628" i="1"/>
  <c r="D1627" i="1"/>
  <c r="D1626" i="1"/>
  <c r="P16" i="3"/>
  <c r="L32" i="3" s="1"/>
  <c r="J32" i="3"/>
  <c r="D32" i="3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3" i="1"/>
  <c r="D254" i="1"/>
  <c r="D255" i="1"/>
  <c r="D256" i="1"/>
  <c r="D257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2" i="1"/>
  <c r="R32" i="3" l="1"/>
  <c r="K19" i="3" s="1"/>
  <c r="B16" i="3" s="1"/>
  <c r="B32" i="3"/>
  <c r="P18" i="3"/>
  <c r="G32" i="3" l="1"/>
  <c r="F16" i="3"/>
  <c r="F32" i="3"/>
  <c r="N32" i="3" l="1"/>
  <c r="M32" i="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<sst xmlns="http://schemas.openxmlformats.org/spreadsheetml/2006/main" count="16167" uniqueCount="376">
  <si>
    <t>CÓDIGO</t>
  </si>
  <si>
    <t>CST</t>
  </si>
  <si>
    <t>PRODUTO</t>
  </si>
  <si>
    <t>MODELO</t>
  </si>
  <si>
    <t>ESTADO</t>
  </si>
  <si>
    <t>NCM</t>
  </si>
  <si>
    <t>BASE DE CÁLCULO DO ICMS com REDUÇÃO</t>
  </si>
  <si>
    <t>ALÍQUOTA</t>
  </si>
  <si>
    <t>46BALEL15B02</t>
  </si>
  <si>
    <t xml:space="preserve">BALANÇA </t>
  </si>
  <si>
    <t>DP_15_15kg_C.BATERIA</t>
  </si>
  <si>
    <t>São Paulo</t>
  </si>
  <si>
    <t>8423.81.90</t>
  </si>
  <si>
    <t>Acre</t>
  </si>
  <si>
    <t>Alagoas</t>
  </si>
  <si>
    <t>Amazonas</t>
  </si>
  <si>
    <t>Amapá</t>
  </si>
  <si>
    <t>Bahia</t>
  </si>
  <si>
    <t>Ceará</t>
  </si>
  <si>
    <t>Distrito Federal</t>
  </si>
  <si>
    <t>Espírito Santo</t>
  </si>
  <si>
    <t>Goiás</t>
  </si>
  <si>
    <t>Maranhão</t>
  </si>
  <si>
    <t>Mato Grosso</t>
  </si>
  <si>
    <t>Mato Grosso do Sul</t>
  </si>
  <si>
    <t>Minas Gerais</t>
  </si>
  <si>
    <t>Pará</t>
  </si>
  <si>
    <t>Paraíba</t>
  </si>
  <si>
    <t>Paraná</t>
  </si>
  <si>
    <t>Pernambuco</t>
  </si>
  <si>
    <t>Piauí</t>
  </si>
  <si>
    <t>Rio Grande do Norte</t>
  </si>
  <si>
    <t>Rio Grande do Sul</t>
  </si>
  <si>
    <t>Rio de Janeiro</t>
  </si>
  <si>
    <t>Rondônia</t>
  </si>
  <si>
    <t>Roraima</t>
  </si>
  <si>
    <t>Santa Catarina</t>
  </si>
  <si>
    <t>Sergipe</t>
  </si>
  <si>
    <t>Tocantins</t>
  </si>
  <si>
    <t>46BALEL30004</t>
  </si>
  <si>
    <t>DP_3000_30kg</t>
  </si>
  <si>
    <t>46BALEC30B05</t>
  </si>
  <si>
    <t>DP_3005_30Kg</t>
  </si>
  <si>
    <t>8471.41.90</t>
  </si>
  <si>
    <t>46BALPLAT120</t>
  </si>
  <si>
    <t>PLATAFORMA_120.KG</t>
  </si>
  <si>
    <t>46BALPLAT2T0</t>
  </si>
  <si>
    <t>PLATAFORMA_2000.KG</t>
  </si>
  <si>
    <t>46BALPLAT300</t>
  </si>
  <si>
    <t>PLATAFORMA_300.KG</t>
  </si>
  <si>
    <t>46BALPLAT060</t>
  </si>
  <si>
    <t>PLATAFORMA_60.KG</t>
  </si>
  <si>
    <t>46BALPLAT600</t>
  </si>
  <si>
    <t>PLATAFORMA_600.KG</t>
  </si>
  <si>
    <t>46BALSM100B0</t>
  </si>
  <si>
    <t>SM_100_B_5kg_C.Ethernet</t>
  </si>
  <si>
    <t>8423.81.10</t>
  </si>
  <si>
    <t>46BALSM100P0</t>
  </si>
  <si>
    <t>SM_100_P_15kg_C.Ethernet_Torre</t>
  </si>
  <si>
    <t>COMPUTADOR</t>
  </si>
  <si>
    <t>46NEMPC0A8NF</t>
  </si>
  <si>
    <t>8471.50.10</t>
  </si>
  <si>
    <t>46ESFTDCB1OG</t>
  </si>
  <si>
    <t>E3_SLIM_FIT_I3</t>
  </si>
  <si>
    <t>46E3PICO2W32</t>
  </si>
  <si>
    <t>NEWERA_I3_PICO_ATOM</t>
  </si>
  <si>
    <t>46B102084022</t>
  </si>
  <si>
    <t>RC_8400_ZION</t>
  </si>
  <si>
    <t>46SB13203000</t>
  </si>
  <si>
    <t>SB_1015_E_J1900</t>
  </si>
  <si>
    <t>SB_1015_I5</t>
  </si>
  <si>
    <t>46SB07201003</t>
  </si>
  <si>
    <t>SB_1015_J1900</t>
  </si>
  <si>
    <t>DISPLAY DO CLIENTE</t>
  </si>
  <si>
    <t>46B105002150</t>
  </si>
  <si>
    <t>8528.59.20</t>
  </si>
  <si>
    <t>TELA_LED_9.7_P.SB_1015</t>
  </si>
  <si>
    <t>GAVETA DE DINHEIRO</t>
  </si>
  <si>
    <t>GD_36</t>
  </si>
  <si>
    <t>46B128000410</t>
  </si>
  <si>
    <t>8303.00.00</t>
  </si>
  <si>
    <t>46B128000300</t>
  </si>
  <si>
    <t>GD_46</t>
  </si>
  <si>
    <t>46B128000100</t>
  </si>
  <si>
    <t>GD_56</t>
  </si>
  <si>
    <t>IMPRESSORA</t>
  </si>
  <si>
    <t>46I7USBCKD11</t>
  </si>
  <si>
    <t>I7_USB</t>
  </si>
  <si>
    <t>8443.32.99</t>
  </si>
  <si>
    <t>I8_USB</t>
  </si>
  <si>
    <t>46I9UGCKD002</t>
  </si>
  <si>
    <t>I9_USB</t>
  </si>
  <si>
    <t>46I9USECKD02</t>
  </si>
  <si>
    <t>I9_FULL</t>
  </si>
  <si>
    <t>46B101011500</t>
  </si>
  <si>
    <t>MP_2800_USB</t>
  </si>
  <si>
    <t>46B4200ADH00</t>
  </si>
  <si>
    <t>MP_4200_ADV</t>
  </si>
  <si>
    <t>MP_4200_USB</t>
  </si>
  <si>
    <t>46B101000800</t>
  </si>
  <si>
    <t>IMPRESSORA_ETIQUETA</t>
  </si>
  <si>
    <t>L_42_DESKTOP</t>
  </si>
  <si>
    <t>46L42US20P05</t>
  </si>
  <si>
    <t>L_42_DT</t>
  </si>
  <si>
    <t>46L42DTUS000</t>
  </si>
  <si>
    <t>L_42_PRO</t>
  </si>
  <si>
    <t>46L42PUCKD00</t>
  </si>
  <si>
    <t>LEITOR_FIXO</t>
  </si>
  <si>
    <t>EL_4200_USB</t>
  </si>
  <si>
    <t>46EL4200US0C</t>
  </si>
  <si>
    <t>8471.90.12</t>
  </si>
  <si>
    <t>EL_5200_USB</t>
  </si>
  <si>
    <t>46EL5200US00</t>
  </si>
  <si>
    <t>46EL5220US00</t>
  </si>
  <si>
    <t>EL_5220_USB</t>
  </si>
  <si>
    <t>EL_8600_USB</t>
  </si>
  <si>
    <t>46EL8600US00</t>
  </si>
  <si>
    <t>I_3200_USB</t>
  </si>
  <si>
    <t>46B103014400</t>
  </si>
  <si>
    <t>S_3200_USB</t>
  </si>
  <si>
    <t>46B103015002</t>
  </si>
  <si>
    <t>46BR220CBUOO</t>
  </si>
  <si>
    <t>LEITOR_MAO</t>
  </si>
  <si>
    <t>BR_220_BT</t>
  </si>
  <si>
    <t>BR_400_USB</t>
  </si>
  <si>
    <t>46B103017000</t>
  </si>
  <si>
    <t>46SCA84US1PR</t>
  </si>
  <si>
    <t>BS_313_CCD</t>
  </si>
  <si>
    <t>EL_250_USB</t>
  </si>
  <si>
    <t>46BEL250USC0</t>
  </si>
  <si>
    <t>46FLASHCKD00</t>
  </si>
  <si>
    <t>FLASH</t>
  </si>
  <si>
    <t>46B103014300</t>
  </si>
  <si>
    <t>I_150_USB</t>
  </si>
  <si>
    <t>46QW2120LUCK</t>
  </si>
  <si>
    <t>QUICKSCAN_QW2120_USB</t>
  </si>
  <si>
    <t>46B103014002</t>
  </si>
  <si>
    <t>S_100_USB</t>
  </si>
  <si>
    <t>S_500_USB</t>
  </si>
  <si>
    <t>46B103014500</t>
  </si>
  <si>
    <t>MINI_PDV</t>
  </si>
  <si>
    <t>46BPDVM10201</t>
  </si>
  <si>
    <t>8470.50.11</t>
  </si>
  <si>
    <t>46PDVM800001</t>
  </si>
  <si>
    <t>46B190200010</t>
  </si>
  <si>
    <t>MONITOR</t>
  </si>
  <si>
    <t>CM_15_TOUCH</t>
  </si>
  <si>
    <t>46ETOUCH2000</t>
  </si>
  <si>
    <t>8528.52.20</t>
  </si>
  <si>
    <t>E_TOUCH</t>
  </si>
  <si>
    <t>46ETOUCH0000</t>
  </si>
  <si>
    <t>E_TOUCH_2</t>
  </si>
  <si>
    <t>46BTOUCH2000</t>
  </si>
  <si>
    <t>46B134008000</t>
  </si>
  <si>
    <t>TM_15_TOUCH</t>
  </si>
  <si>
    <t>46BSATGOAE02</t>
  </si>
  <si>
    <t>GO</t>
  </si>
  <si>
    <t>8543.70.99</t>
  </si>
  <si>
    <t>LINKER_I</t>
  </si>
  <si>
    <t>46SAT03CKD00</t>
  </si>
  <si>
    <t>LINKER_II</t>
  </si>
  <si>
    <t>46SATL2CKD00</t>
  </si>
  <si>
    <t>SMART</t>
  </si>
  <si>
    <t>46SATSMART05</t>
  </si>
  <si>
    <t>Produto</t>
  </si>
  <si>
    <t>\------------/</t>
  </si>
  <si>
    <t>GAVETA</t>
  </si>
  <si>
    <t>CFOP</t>
  </si>
  <si>
    <t>PRODUTO:</t>
  </si>
  <si>
    <t>MODELO DO EQUIPAMENTO:</t>
  </si>
  <si>
    <t>ESTADO (UF):</t>
  </si>
  <si>
    <t>DESTINATÁRIO/REMETENTE</t>
  </si>
  <si>
    <t>NOME/RAZÃO SOCIAL</t>
  </si>
  <si>
    <t>CNJP/CPF</t>
  </si>
  <si>
    <t>DATA DA EMISSÃO</t>
  </si>
  <si>
    <t>ELGIN S/A</t>
  </si>
  <si>
    <t>52.556.578/0001-22</t>
  </si>
  <si>
    <t>ENDEREÇO</t>
  </si>
  <si>
    <t>BAIRRO/DISTRITO</t>
  </si>
  <si>
    <t>CEP</t>
  </si>
  <si>
    <t>DATA DE SAÍDA/ENTRADA</t>
  </si>
  <si>
    <t>Rua Avenida Vereador Dante Jordão Stoppa, 47</t>
  </si>
  <si>
    <t>César de Souza</t>
  </si>
  <si>
    <t>08.820-390</t>
  </si>
  <si>
    <t>MUNICÍPIO</t>
  </si>
  <si>
    <t>FONE/FAX</t>
  </si>
  <si>
    <t>UF</t>
  </si>
  <si>
    <t>INSCRIÇÃO ESTADUAL</t>
  </si>
  <si>
    <t>HORA DE SAÍDA</t>
  </si>
  <si>
    <t>Mogi das Cruzes</t>
  </si>
  <si>
    <t>11 3383-5876</t>
  </si>
  <si>
    <t>SP</t>
  </si>
  <si>
    <t>FATURA / CALCULO DE IMPOSTO</t>
  </si>
  <si>
    <t>BASE DE CÁCULO DE ICMS</t>
  </si>
  <si>
    <t>VALOR DO ICMS</t>
  </si>
  <si>
    <t>BASE DE CÁLCULO ICMS ST</t>
  </si>
  <si>
    <t>VALOR DO ICMS SUBSTITUIÇÃO</t>
  </si>
  <si>
    <t>VALOR TOTAL DOS PRODUTOS</t>
  </si>
  <si>
    <t>VALOR DO FRETE</t>
  </si>
  <si>
    <t>VALOR DO SEGURO</t>
  </si>
  <si>
    <t>DESCONTO</t>
  </si>
  <si>
    <t>OUTRAS DESP.</t>
  </si>
  <si>
    <t>VALOR DO IPI</t>
  </si>
  <si>
    <t>VALOR TORAL DOS IMPOSTOS</t>
  </si>
  <si>
    <t>VALOR TOTAL DA NOTA</t>
  </si>
  <si>
    <t>TRANSPORTADOR/VOLUMES TRANSPORTADOS</t>
  </si>
  <si>
    <t>RAZÃO SOCIAL</t>
  </si>
  <si>
    <t>FRETE POR CONTA</t>
  </si>
  <si>
    <t>CÓDIGO ANTT</t>
  </si>
  <si>
    <t>PLACA DO VEÍCULO</t>
  </si>
  <si>
    <t>CNPJ/CPF</t>
  </si>
  <si>
    <t>CORREIOS</t>
  </si>
  <si>
    <t>QUANTIDADE</t>
  </si>
  <si>
    <t>ESPÉCIE</t>
  </si>
  <si>
    <t>MARCA</t>
  </si>
  <si>
    <t>NUMERAÇÃO</t>
  </si>
  <si>
    <t>PESO BRUTO</t>
  </si>
  <si>
    <t>PESO LÍQUIDO</t>
  </si>
  <si>
    <t>DADOS DO PRODUTO/SERVIÇO</t>
  </si>
  <si>
    <t>COD. PRODUTO</t>
  </si>
  <si>
    <t>DESCRIÇÃO DO PRODUTO/SERVIÇO</t>
  </si>
  <si>
    <t>NCM / SH</t>
  </si>
  <si>
    <t>UN</t>
  </si>
  <si>
    <t>QUANT.</t>
  </si>
  <si>
    <t>VALOR UNIT.</t>
  </si>
  <si>
    <t>VALOR TOTAL</t>
  </si>
  <si>
    <t>B.CALC. ICMS</t>
  </si>
  <si>
    <t>VALOR ICMS</t>
  </si>
  <si>
    <t>VALOR IPI</t>
  </si>
  <si>
    <t>ICMS</t>
  </si>
  <si>
    <t>IPI</t>
  </si>
  <si>
    <t>DADOS ADICIONAIS</t>
  </si>
  <si>
    <t>INFORMAÇÕES COMPLEMENTARES</t>
  </si>
  <si>
    <t xml:space="preserve">INFORMAR O N° DE SERIE DO EQUIPAMENTO: </t>
  </si>
  <si>
    <t>INFORMAR O Nº DA OS GARANTIA BALCÃO:</t>
  </si>
  <si>
    <t>INFORMAR O Nº DA NOTA FISCAL DE ORIGEM ELGIN:</t>
  </si>
  <si>
    <t>DISPLAY_CLIENTE</t>
  </si>
  <si>
    <t>Quantidade</t>
  </si>
  <si>
    <t>RB_2000</t>
  </si>
  <si>
    <t>46B189002100</t>
  </si>
  <si>
    <t>Valor Unitário</t>
  </si>
  <si>
    <t>400</t>
  </si>
  <si>
    <t>46BEP5855E00</t>
  </si>
  <si>
    <t>POS_GO_SMART</t>
  </si>
  <si>
    <t>8470.50.90</t>
  </si>
  <si>
    <t>Zona Franca de Manaus</t>
  </si>
  <si>
    <t>420</t>
  </si>
  <si>
    <t>000</t>
  </si>
  <si>
    <t>020</t>
  </si>
  <si>
    <t>200</t>
  </si>
  <si>
    <t>100</t>
  </si>
  <si>
    <t>46MINIPOS000</t>
  </si>
  <si>
    <t>PDV_ELGIN_MINI_POS</t>
  </si>
  <si>
    <t>L_42_FULL</t>
  </si>
  <si>
    <t>46L42PUSE000</t>
  </si>
  <si>
    <t>FLASH_II</t>
  </si>
  <si>
    <t>46FLASH2CK00</t>
  </si>
  <si>
    <t>E3_NANO</t>
  </si>
  <si>
    <t>E3_NANO_2</t>
  </si>
  <si>
    <t>RC_8400_ZION_II</t>
  </si>
  <si>
    <t>46B841123140</t>
  </si>
  <si>
    <t>46NN2PC0B8NF</t>
  </si>
  <si>
    <t>BALANÇA</t>
  </si>
  <si>
    <t>46BR520USB00</t>
  </si>
  <si>
    <t>BR_520</t>
  </si>
  <si>
    <t>46B101002000</t>
  </si>
  <si>
    <t>PP_10</t>
  </si>
  <si>
    <t>46I8USECKD00</t>
  </si>
  <si>
    <t xml:space="preserve">NATUREZA DE OPERAÇÃO:  </t>
  </si>
  <si>
    <t xml:space="preserve">46SB27300000 </t>
  </si>
  <si>
    <t>BASE COM REDUÇÃO (ST)</t>
  </si>
  <si>
    <t>MP_4200_HS</t>
  </si>
  <si>
    <t>46B4200HS000</t>
  </si>
  <si>
    <t>POS_GO_ANDROID</t>
  </si>
  <si>
    <t>MINI_PDV_M10</t>
  </si>
  <si>
    <t>EP_5855</t>
  </si>
  <si>
    <t>MINI_PDV_M8</t>
  </si>
  <si>
    <t>TERMINAL_DE_PAGAMENTO</t>
  </si>
  <si>
    <t>SMART_N5</t>
  </si>
  <si>
    <t>POSGO_ELITE</t>
  </si>
  <si>
    <t>POSGO_M10_PRO</t>
  </si>
  <si>
    <t>POSGO_MAX</t>
  </si>
  <si>
    <t>POSGO_MAX_DUO</t>
  </si>
  <si>
    <t>POSGO_TPRO</t>
  </si>
  <si>
    <t>POSGO_VERO</t>
  </si>
  <si>
    <t>Nome</t>
  </si>
  <si>
    <t>Foto</t>
  </si>
  <si>
    <t>46BD1W702026</t>
  </si>
  <si>
    <t>46PGM1021600</t>
  </si>
  <si>
    <t>8471.49.00</t>
  </si>
  <si>
    <t>46BD1W702001</t>
  </si>
  <si>
    <t>46BD1W702025</t>
  </si>
  <si>
    <t>46PGTP021600</t>
  </si>
  <si>
    <t>46PGVERO2160</t>
  </si>
  <si>
    <t>DP_1502</t>
  </si>
  <si>
    <t>DP_30_T</t>
  </si>
  <si>
    <t>DP_30_CK</t>
  </si>
  <si>
    <t>SB_1015_J4125</t>
  </si>
  <si>
    <t>E3_SLIM_FIT_NEWERA</t>
  </si>
  <si>
    <t>E3_NANO_4</t>
  </si>
  <si>
    <t>E3_NANO_5</t>
  </si>
  <si>
    <t>RC_8600</t>
  </si>
  <si>
    <t>46SB29400003</t>
  </si>
  <si>
    <t>46SBSB400000</t>
  </si>
  <si>
    <t>46E3N412J240</t>
  </si>
  <si>
    <t>46E3N5115280</t>
  </si>
  <si>
    <t>46B863R15280</t>
  </si>
  <si>
    <t>GD_56_M</t>
  </si>
  <si>
    <t>46BGD5600211</t>
  </si>
  <si>
    <t>46B128000310</t>
  </si>
  <si>
    <t>MODULOS_FISCAIS</t>
  </si>
  <si>
    <t>SAT_GO</t>
  </si>
  <si>
    <t>SMART_SAT</t>
  </si>
  <si>
    <t>SMART_MFE</t>
  </si>
  <si>
    <t>46MFESMAR201</t>
  </si>
  <si>
    <t>SM_100</t>
  </si>
  <si>
    <t>46BAL00SA110</t>
  </si>
  <si>
    <t>46BALEC15PC8</t>
  </si>
  <si>
    <t>46BALDP30TB0</t>
  </si>
  <si>
    <t>46BADP30CKD0</t>
  </si>
  <si>
    <t>TT_042_PLUS</t>
  </si>
  <si>
    <t>46TT042EZD02</t>
  </si>
  <si>
    <t>CM_15_H</t>
  </si>
  <si>
    <t>46BC15HCM001</t>
  </si>
  <si>
    <t>PIX_4</t>
  </si>
  <si>
    <t>46BCM0400001</t>
  </si>
  <si>
    <t>Cod</t>
  </si>
  <si>
    <t>INFORMAR O Nº DO PROTOCOLO DE TROCA:</t>
  </si>
  <si>
    <t>FALCON_ANDROID</t>
  </si>
  <si>
    <t>46FBCR94F000</t>
  </si>
  <si>
    <t>FALCON_ANDROIDSão Paulo</t>
  </si>
  <si>
    <t>FALCON_ANDROIDAcre</t>
  </si>
  <si>
    <t>FALCON_ANDROIDAlagoas</t>
  </si>
  <si>
    <t>FALCON_ANDROIDAmazonas</t>
  </si>
  <si>
    <t>FALCON_ANDROIDAmapá</t>
  </si>
  <si>
    <t>FALCON_ANDROIDBahia</t>
  </si>
  <si>
    <t>FALCON_ANDROIDCeará</t>
  </si>
  <si>
    <t>FALCON_ANDROIDDistrito Federal</t>
  </si>
  <si>
    <t>FALCON_ANDROIDEspírito Santo</t>
  </si>
  <si>
    <t>FALCON_ANDROIDGoiás</t>
  </si>
  <si>
    <t>FALCON_ANDROIDMaranhão</t>
  </si>
  <si>
    <t>FALCON_ANDROIDMato Grosso</t>
  </si>
  <si>
    <t>FALCON_ANDROIDMato Grosso do Sul</t>
  </si>
  <si>
    <t>FALCON_ANDROIDPará</t>
  </si>
  <si>
    <t>FALCON_ANDROIDParaíba</t>
  </si>
  <si>
    <t>FALCON_ANDROIDPernambuco</t>
  </si>
  <si>
    <t>FALCON_ANDROIDPiauí</t>
  </si>
  <si>
    <t>FALCON_ANDROIDRio Grande do Norte</t>
  </si>
  <si>
    <t>FALCON_ANDROIDRondônia</t>
  </si>
  <si>
    <t>FALCON_ANDROIDRoraima</t>
  </si>
  <si>
    <t>FALCON_ANDROIDSergipe</t>
  </si>
  <si>
    <t>FALCON_ANDROIDTocantins</t>
  </si>
  <si>
    <t>FALCON_ANDROIDZona Franca de Manaus</t>
  </si>
  <si>
    <t>FALCON_WINDOWS</t>
  </si>
  <si>
    <t>46FBCQ94F000</t>
  </si>
  <si>
    <t>L_42_PRO_FULL</t>
  </si>
  <si>
    <t>CM_15_HDMI</t>
  </si>
  <si>
    <t>CM_15_N</t>
  </si>
  <si>
    <t>46CM15HCKD00</t>
  </si>
  <si>
    <t>46SB2B402003</t>
  </si>
  <si>
    <t>46SATSMART201</t>
  </si>
  <si>
    <t>0000.00.00</t>
  </si>
  <si>
    <t>8473.50.90</t>
  </si>
  <si>
    <t>EL_720</t>
  </si>
  <si>
    <t xml:space="preserve">46EL720US000 </t>
  </si>
  <si>
    <t xml:space="preserve">46EL300CBU00 </t>
  </si>
  <si>
    <t>EL_300_BT</t>
  </si>
  <si>
    <t>46BI7PUGCBU0</t>
  </si>
  <si>
    <t>I7_PLUS</t>
  </si>
  <si>
    <t>8471.60.90</t>
  </si>
  <si>
    <t>MINI_KIOSKI</t>
  </si>
  <si>
    <t>46MKT1500221</t>
  </si>
  <si>
    <t>AUTO_ATENDIMENTO</t>
  </si>
  <si>
    <t xml:space="preserve">8473.50.90 </t>
  </si>
  <si>
    <t>ESPELHO DE NOTA FISCAL | ICMS - 2025</t>
  </si>
  <si>
    <t>Versão: 4.0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</si>
</sst>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&quot;R$&quot;\ #,##0.00"/>
    <numFmt numFmtId="165" formatCode="[$-F400]h:mm:ss\ AM/PM"/>
    <numFmt numFmtId="166" formatCode="00000"/>
    <numFmt numFmtId="167" formatCode="000"/>
  </numFmts>
  <fonts count="14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0"/>
      <color rgb="FF0070C0"/>
      <name val="Calibri"/>
      <family val="2"/>
      <scheme val="minor"/>
    </font>
    <font>
      <b/>
      <sz val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i/>
      <sz val="30"/>
      <color theme="1"/>
      <name val="Algerian"/>
      <family val="5"/>
    </font>
    <font>
      <b/>
      <sz val="11"/>
      <color rgb="FFFF00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rgb="FFC9DAF8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rgb="FFC9DAF8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C9DAF8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87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0" fontId="0" fillId="2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0" fontId="0" fillId="3" borderId="1" xfId="0" applyFill="1" applyBorder="1"/>
    <xf numFmtId="10" fontId="0" fillId="3" borderId="1" xfId="0" applyNumberFormat="1" applyFill="1" applyBorder="1" applyAlignment="1">
      <alignment horizontal="center"/>
    </xf>
    <xf numFmtId="0" fontId="0" fillId="0" borderId="1" xfId="0" applyBorder="1"/>
    <xf numFmtId="10" fontId="0" fillId="0" borderId="1" xfId="0" applyNumberFormat="1" applyBorder="1" applyAlignment="1">
      <alignment horizontal="center"/>
    </xf>
    <xf numFmtId="0" fontId="0" fillId="0" borderId="1" xfId="0" applyBorder="1" applyAlignment="1">
      <alignment vertical="center"/>
    </xf>
    <xf numFmtId="0" fontId="0" fillId="5" borderId="1" xfId="0" applyFill="1" applyBorder="1" applyAlignment="1">
      <alignment horizontal="left"/>
    </xf>
    <xf numFmtId="0" fontId="0" fillId="5" borderId="1" xfId="0" applyFill="1" applyBorder="1"/>
    <xf numFmtId="0" fontId="0" fillId="3" borderId="1" xfId="0" applyFill="1" applyBorder="1" applyAlignment="1">
      <alignment horizontal="left"/>
    </xf>
    <xf numFmtId="0" fontId="1" fillId="4" borderId="1" xfId="0" applyFont="1" applyFill="1" applyBorder="1" applyAlignment="1">
      <alignment horizontal="left"/>
    </xf>
    <xf numFmtId="0" fontId="1" fillId="6" borderId="1" xfId="0" applyFont="1" applyFill="1" applyBorder="1" applyAlignment="1">
      <alignment horizontal="left"/>
    </xf>
    <xf numFmtId="0" fontId="0" fillId="0" borderId="2" xfId="0" applyBorder="1"/>
    <xf numFmtId="0" fontId="0" fillId="0" borderId="1" xfId="0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3" fillId="5" borderId="0" xfId="0" applyFont="1" applyFill="1"/>
    <xf numFmtId="0" fontId="5" fillId="5" borderId="0" xfId="0" applyFont="1" applyFill="1" applyAlignment="1">
      <alignment horizontal="right"/>
    </xf>
    <xf numFmtId="0" fontId="2" fillId="5" borderId="0" xfId="0" applyFont="1" applyFill="1"/>
    <xf numFmtId="0" fontId="0" fillId="5" borderId="0" xfId="0" applyFill="1"/>
    <xf numFmtId="0" fontId="2" fillId="5" borderId="16" xfId="0" applyFont="1" applyFill="1" applyBorder="1"/>
    <xf numFmtId="0" fontId="0" fillId="8" borderId="0" xfId="0" applyFill="1"/>
    <xf numFmtId="0" fontId="2" fillId="8" borderId="0" xfId="0" applyFont="1" applyFill="1"/>
    <xf numFmtId="164" fontId="2" fillId="8" borderId="0" xfId="0" applyNumberFormat="1" applyFont="1" applyFill="1"/>
    <xf numFmtId="0" fontId="2" fillId="5" borderId="18" xfId="0" applyFont="1" applyFill="1" applyBorder="1" applyAlignment="1">
      <alignment horizontal="left"/>
    </xf>
    <xf numFmtId="0" fontId="0" fillId="5" borderId="19" xfId="0" applyFill="1" applyBorder="1" applyAlignment="1">
      <alignment horizontal="left"/>
    </xf>
    <xf numFmtId="0" fontId="2" fillId="7" borderId="1" xfId="0" applyFont="1" applyFill="1" applyBorder="1" applyAlignment="1">
      <alignment horizontal="center"/>
    </xf>
    <xf numFmtId="0" fontId="5" fillId="5" borderId="1" xfId="0" applyFont="1" applyFill="1" applyBorder="1" applyAlignment="1">
      <alignment horizontal="center" vertical="center" wrapText="1"/>
    </xf>
    <xf numFmtId="164" fontId="5" fillId="5" borderId="1" xfId="0" applyNumberFormat="1" applyFont="1" applyFill="1" applyBorder="1" applyAlignment="1">
      <alignment horizontal="center" vertical="center"/>
    </xf>
    <xf numFmtId="164" fontId="5" fillId="5" borderId="1" xfId="0" applyNumberFormat="1" applyFont="1" applyFill="1" applyBorder="1" applyAlignment="1">
      <alignment horizontal="center" vertical="center" wrapText="1"/>
    </xf>
    <xf numFmtId="0" fontId="5" fillId="5" borderId="0" xfId="0" applyFont="1" applyFill="1"/>
    <xf numFmtId="0" fontId="2" fillId="5" borderId="11" xfId="0" applyFont="1" applyFill="1" applyBorder="1"/>
    <xf numFmtId="0" fontId="0" fillId="5" borderId="0" xfId="0" applyFill="1" applyAlignment="1">
      <alignment horizontal="left"/>
    </xf>
    <xf numFmtId="164" fontId="2" fillId="5" borderId="0" xfId="0" applyNumberFormat="1" applyFont="1" applyFill="1"/>
    <xf numFmtId="0" fontId="5" fillId="5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10" fontId="5" fillId="5" borderId="1" xfId="0" applyNumberFormat="1" applyFont="1" applyFill="1" applyBorder="1" applyAlignment="1" applyProtection="1">
      <alignment horizontal="center" vertical="center" wrapText="1"/>
      <protection hidden="1"/>
    </xf>
    <xf numFmtId="0" fontId="1" fillId="4" borderId="0" xfId="0" applyFont="1" applyFill="1" applyAlignment="1">
      <alignment horizontal="left"/>
    </xf>
    <xf numFmtId="1" fontId="0" fillId="3" borderId="1" xfId="0" applyNumberFormat="1" applyFill="1" applyBorder="1" applyAlignment="1">
      <alignment horizontal="center"/>
    </xf>
    <xf numFmtId="1" fontId="0" fillId="5" borderId="1" xfId="0" applyNumberFormat="1" applyFill="1" applyBorder="1" applyAlignment="1">
      <alignment horizontal="center"/>
    </xf>
    <xf numFmtId="0" fontId="0" fillId="5" borderId="0" xfId="0" applyFill="1" applyAlignment="1">
      <alignment horizontal="center"/>
    </xf>
    <xf numFmtId="0" fontId="0" fillId="3" borderId="21" xfId="0" applyFill="1" applyBorder="1" applyAlignment="1">
      <alignment horizontal="left" vertical="top"/>
    </xf>
    <xf numFmtId="0" fontId="0" fillId="3" borderId="1" xfId="0" applyFill="1" applyBorder="1" applyAlignment="1">
      <alignment horizontal="left" vertical="top"/>
    </xf>
    <xf numFmtId="0" fontId="0" fillId="0" borderId="1" xfId="0" applyBorder="1" applyAlignment="1">
      <alignment horizontal="left" vertical="top"/>
    </xf>
    <xf numFmtId="0" fontId="0" fillId="0" borderId="22" xfId="0" applyBorder="1"/>
    <xf numFmtId="0" fontId="0" fillId="5" borderId="13" xfId="0" applyFill="1" applyBorder="1"/>
    <xf numFmtId="0" fontId="0" fillId="5" borderId="14" xfId="0" applyFill="1" applyBorder="1"/>
    <xf numFmtId="0" fontId="2" fillId="5" borderId="18" xfId="0" applyFont="1" applyFill="1" applyBorder="1" applyAlignment="1">
      <alignment horizontal="center"/>
    </xf>
    <xf numFmtId="0" fontId="0" fillId="5" borderId="19" xfId="0" applyFill="1" applyBorder="1" applyAlignment="1">
      <alignment horizontal="center"/>
    </xf>
    <xf numFmtId="0" fontId="0" fillId="0" borderId="1" xfId="0" applyBorder="1" applyAlignment="1">
      <alignment horizontal="left" vertical="center"/>
    </xf>
    <xf numFmtId="0" fontId="0" fillId="5" borderId="1" xfId="0" applyFill="1" applyBorder="1" applyAlignment="1">
      <alignment horizontal="left" vertical="top"/>
    </xf>
    <xf numFmtId="0" fontId="2" fillId="5" borderId="0" xfId="0" applyFont="1" applyFill="1" applyAlignment="1">
      <alignment horizontal="center" vertical="center"/>
    </xf>
    <xf numFmtId="1" fontId="0" fillId="3" borderId="1" xfId="0" applyNumberFormat="1" applyFill="1" applyBorder="1" applyAlignment="1">
      <alignment horizontal="left"/>
    </xf>
    <xf numFmtId="10" fontId="0" fillId="5" borderId="1" xfId="0" applyNumberFormat="1" applyFill="1" applyBorder="1" applyAlignment="1">
      <alignment horizontal="center"/>
    </xf>
    <xf numFmtId="0" fontId="1" fillId="9" borderId="1" xfId="0" applyFont="1" applyFill="1" applyBorder="1" applyAlignment="1">
      <alignment horizontal="left"/>
    </xf>
    <xf numFmtId="0" fontId="0" fillId="8" borderId="1" xfId="0" applyFill="1" applyBorder="1" applyAlignment="1">
      <alignment horizontal="left"/>
    </xf>
    <xf numFmtId="0" fontId="2" fillId="5" borderId="4" xfId="0" applyFont="1" applyFill="1" applyBorder="1"/>
    <xf numFmtId="0" fontId="2" fillId="5" borderId="26" xfId="0" applyFont="1" applyFill="1" applyBorder="1"/>
    <xf numFmtId="0" fontId="0" fillId="5" borderId="25" xfId="0" applyFill="1" applyBorder="1"/>
    <xf numFmtId="0" fontId="0" fillId="5" borderId="24" xfId="0" applyFill="1" applyBorder="1"/>
    <xf numFmtId="0" fontId="0" fillId="5" borderId="7" xfId="0" applyFill="1" applyBorder="1"/>
    <xf numFmtId="0" fontId="0" fillId="5" borderId="8" xfId="0" applyFill="1" applyBorder="1"/>
    <xf numFmtId="0" fontId="0" fillId="5" borderId="25" xfId="0" applyFill="1" applyBorder="1" applyAlignment="1">
      <alignment horizontal="left"/>
    </xf>
    <xf numFmtId="0" fontId="0" fillId="0" borderId="20" xfId="0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0" fillId="0" borderId="20" xfId="0" applyBorder="1" applyAlignment="1">
      <alignment vertical="center"/>
    </xf>
    <xf numFmtId="0" fontId="1" fillId="4" borderId="1" xfId="0" applyFont="1" applyFill="1" applyBorder="1" applyAlignment="1">
      <alignment horizontal="left" vertical="center"/>
    </xf>
    <xf numFmtId="0" fontId="1" fillId="4" borderId="20" xfId="0" applyFont="1" applyFill="1" applyBorder="1" applyAlignment="1">
      <alignment horizontal="left" vertical="center"/>
    </xf>
    <xf numFmtId="0" fontId="0" fillId="2" borderId="1" xfId="0" applyFill="1" applyBorder="1" applyAlignment="1">
      <alignment vertical="center"/>
    </xf>
    <xf numFmtId="1" fontId="0" fillId="3" borderId="1" xfId="0" applyNumberFormat="1" applyFill="1" applyBorder="1"/>
    <xf numFmtId="0" fontId="0" fillId="0" borderId="1" xfId="0" applyBorder="1" applyAlignment="1">
      <alignment horizontal="left"/>
    </xf>
    <xf numFmtId="0" fontId="0" fillId="10" borderId="1" xfId="0" applyFill="1" applyBorder="1"/>
    <xf numFmtId="0" fontId="9" fillId="0" borderId="20" xfId="0" applyFont="1" applyBorder="1" applyAlignment="1">
      <alignment horizontal="left" vertical="center"/>
    </xf>
    <xf numFmtId="0" fontId="0" fillId="11" borderId="1" xfId="0" applyFill="1" applyBorder="1" applyAlignment="1">
      <alignment horizontal="left" vertical="center"/>
    </xf>
    <xf numFmtId="0" fontId="0" fillId="11" borderId="20" xfId="0" applyFill="1" applyBorder="1" applyAlignment="1">
      <alignment horizontal="left" vertical="center"/>
    </xf>
    <xf numFmtId="0" fontId="10" fillId="0" borderId="20" xfId="0" applyFont="1" applyBorder="1" applyAlignment="1">
      <alignment horizontal="left" vertical="center"/>
    </xf>
    <xf numFmtId="0" fontId="11" fillId="0" borderId="20" xfId="0" applyFont="1" applyBorder="1" applyAlignment="1">
      <alignment horizontal="left" vertical="center"/>
    </xf>
    <xf numFmtId="0" fontId="0" fillId="0" borderId="37" xfId="0" applyBorder="1"/>
    <xf numFmtId="10" fontId="0" fillId="10" borderId="1" xfId="0" applyNumberFormat="1" applyFill="1" applyBorder="1" applyAlignment="1">
      <alignment horizontal="center"/>
    </xf>
    <xf numFmtId="0" fontId="0" fillId="3" borderId="37" xfId="0" applyFill="1" applyBorder="1"/>
    <xf numFmtId="0" fontId="1" fillId="6" borderId="37" xfId="0" applyFont="1" applyFill="1" applyBorder="1" applyAlignment="1">
      <alignment horizontal="left"/>
    </xf>
    <xf numFmtId="0" fontId="0" fillId="3" borderId="18" xfId="0" applyFill="1" applyBorder="1" applyAlignment="1">
      <alignment horizontal="left"/>
    </xf>
    <xf numFmtId="1" fontId="0" fillId="3" borderId="18" xfId="0" applyNumberFormat="1" applyFill="1" applyBorder="1" applyAlignment="1">
      <alignment horizontal="center"/>
    </xf>
    <xf numFmtId="0" fontId="1" fillId="6" borderId="18" xfId="0" applyFont="1" applyFill="1" applyBorder="1" applyAlignment="1">
      <alignment horizontal="left"/>
    </xf>
    <xf numFmtId="0" fontId="0" fillId="3" borderId="18" xfId="0" applyFill="1" applyBorder="1"/>
    <xf numFmtId="0" fontId="0" fillId="5" borderId="18" xfId="0" applyFill="1" applyBorder="1" applyAlignment="1">
      <alignment horizontal="left"/>
    </xf>
    <xf numFmtId="1" fontId="0" fillId="5" borderId="18" xfId="0" applyNumberFormat="1" applyFill="1" applyBorder="1" applyAlignment="1">
      <alignment horizontal="center"/>
    </xf>
    <xf numFmtId="0" fontId="1" fillId="4" borderId="18" xfId="0" applyFont="1" applyFill="1" applyBorder="1" applyAlignment="1">
      <alignment horizontal="left"/>
    </xf>
    <xf numFmtId="0" fontId="1" fillId="6" borderId="18" xfId="0" applyFont="1" applyFill="1" applyBorder="1" applyAlignment="1">
      <alignment horizontal="center"/>
    </xf>
    <xf numFmtId="166" fontId="0" fillId="10" borderId="1" xfId="0" applyNumberFormat="1" applyFill="1" applyBorder="1" applyAlignment="1">
      <alignment horizontal="center"/>
    </xf>
    <xf numFmtId="167" fontId="0" fillId="10" borderId="1" xfId="0" applyNumberFormat="1" applyFill="1" applyBorder="1" applyAlignment="1">
      <alignment horizontal="center"/>
    </xf>
    <xf numFmtId="14" fontId="0" fillId="5" borderId="1" xfId="0" applyNumberFormat="1" applyFill="1" applyBorder="1" applyAlignment="1">
      <alignment horizontal="center"/>
    </xf>
    <xf numFmtId="14" fontId="0" fillId="5" borderId="30" xfId="0" applyNumberFormat="1" applyFill="1" applyBorder="1" applyAlignment="1">
      <alignment horizontal="center"/>
    </xf>
    <xf numFmtId="0" fontId="2" fillId="5" borderId="1" xfId="0" applyFont="1" applyFill="1" applyBorder="1" applyAlignment="1">
      <alignment horizontal="center"/>
    </xf>
    <xf numFmtId="0" fontId="2" fillId="5" borderId="30" xfId="0" applyFont="1" applyFill="1" applyBorder="1" applyAlignment="1">
      <alignment horizontal="center"/>
    </xf>
    <xf numFmtId="165" fontId="0" fillId="5" borderId="34" xfId="0" applyNumberFormat="1" applyFill="1" applyBorder="1" applyAlignment="1">
      <alignment horizontal="center"/>
    </xf>
    <xf numFmtId="165" fontId="0" fillId="5" borderId="35" xfId="0" applyNumberFormat="1" applyFill="1" applyBorder="1" applyAlignment="1">
      <alignment horizontal="center"/>
    </xf>
    <xf numFmtId="0" fontId="3" fillId="7" borderId="9" xfId="0" applyFont="1" applyFill="1" applyBorder="1" applyAlignment="1">
      <alignment horizontal="left"/>
    </xf>
    <xf numFmtId="0" fontId="3" fillId="7" borderId="10" xfId="0" applyFont="1" applyFill="1" applyBorder="1" applyAlignment="1">
      <alignment horizontal="left"/>
    </xf>
    <xf numFmtId="0" fontId="3" fillId="7" borderId="36" xfId="0" applyFont="1" applyFill="1" applyBorder="1" applyAlignment="1">
      <alignment horizontal="left"/>
    </xf>
    <xf numFmtId="0" fontId="4" fillId="5" borderId="0" xfId="0" applyFont="1" applyFill="1" applyAlignment="1">
      <alignment horizontal="left"/>
    </xf>
    <xf numFmtId="0" fontId="13" fillId="5" borderId="0" xfId="0" applyFont="1" applyFill="1" applyAlignment="1">
      <alignment horizontal="center"/>
    </xf>
    <xf numFmtId="0" fontId="4" fillId="5" borderId="0" xfId="0" applyFont="1" applyFill="1" applyAlignment="1">
      <alignment horizontal="center"/>
    </xf>
    <xf numFmtId="0" fontId="3" fillId="7" borderId="3" xfId="0" applyFont="1" applyFill="1" applyBorder="1" applyAlignment="1">
      <alignment horizontal="center"/>
    </xf>
    <xf numFmtId="0" fontId="3" fillId="7" borderId="4" xfId="0" applyFont="1" applyFill="1" applyBorder="1" applyAlignment="1">
      <alignment horizontal="center"/>
    </xf>
    <xf numFmtId="0" fontId="3" fillId="7" borderId="5" xfId="0" applyFont="1" applyFill="1" applyBorder="1" applyAlignment="1">
      <alignment horizontal="center"/>
    </xf>
    <xf numFmtId="0" fontId="3" fillId="7" borderId="24" xfId="0" applyFont="1" applyFill="1" applyBorder="1" applyAlignment="1">
      <alignment horizontal="center"/>
    </xf>
    <xf numFmtId="0" fontId="3" fillId="7" borderId="0" xfId="0" applyFont="1" applyFill="1" applyAlignment="1">
      <alignment horizontal="center"/>
    </xf>
    <xf numFmtId="0" fontId="3" fillId="7" borderId="25" xfId="0" applyFont="1" applyFill="1" applyBorder="1" applyAlignment="1">
      <alignment horizontal="center"/>
    </xf>
    <xf numFmtId="0" fontId="3" fillId="7" borderId="6" xfId="0" applyFont="1" applyFill="1" applyBorder="1" applyAlignment="1">
      <alignment horizontal="center"/>
    </xf>
    <xf numFmtId="0" fontId="3" fillId="7" borderId="7" xfId="0" applyFont="1" applyFill="1" applyBorder="1" applyAlignment="1">
      <alignment horizontal="center"/>
    </xf>
    <xf numFmtId="0" fontId="3" fillId="7" borderId="8" xfId="0" applyFont="1" applyFill="1" applyBorder="1" applyAlignment="1">
      <alignment horizontal="center"/>
    </xf>
    <xf numFmtId="0" fontId="4" fillId="5" borderId="7" xfId="0" applyFont="1" applyFill="1" applyBorder="1" applyAlignment="1">
      <alignment horizontal="center"/>
    </xf>
    <xf numFmtId="0" fontId="4" fillId="5" borderId="8" xfId="0" applyFont="1" applyFill="1" applyBorder="1" applyAlignment="1">
      <alignment horizontal="center"/>
    </xf>
    <xf numFmtId="0" fontId="0" fillId="5" borderId="29" xfId="0" applyFill="1" applyBorder="1" applyAlignment="1">
      <alignment horizontal="center"/>
    </xf>
    <xf numFmtId="0" fontId="0" fillId="5" borderId="13" xfId="0" applyFill="1" applyBorder="1" applyAlignment="1">
      <alignment horizontal="center"/>
    </xf>
    <xf numFmtId="0" fontId="0" fillId="5" borderId="14" xfId="0" applyFill="1" applyBorder="1" applyAlignment="1">
      <alignment horizontal="center"/>
    </xf>
    <xf numFmtId="0" fontId="0" fillId="5" borderId="12" xfId="0" applyFill="1" applyBorder="1" applyAlignment="1">
      <alignment horizontal="center"/>
    </xf>
    <xf numFmtId="0" fontId="8" fillId="0" borderId="0" xfId="0" applyFont="1" applyAlignment="1">
      <alignment horizontal="right" vertical="center"/>
    </xf>
    <xf numFmtId="0" fontId="2" fillId="5" borderId="3" xfId="0" applyFont="1" applyFill="1" applyBorder="1" applyAlignment="1">
      <alignment horizontal="left" vertical="top"/>
    </xf>
    <xf numFmtId="0" fontId="2" fillId="5" borderId="4" xfId="0" applyFont="1" applyFill="1" applyBorder="1" applyAlignment="1">
      <alignment horizontal="left" vertical="top"/>
    </xf>
    <xf numFmtId="0" fontId="2" fillId="5" borderId="26" xfId="0" applyFont="1" applyFill="1" applyBorder="1" applyAlignment="1">
      <alignment horizontal="left" vertical="top"/>
    </xf>
    <xf numFmtId="0" fontId="0" fillId="5" borderId="29" xfId="0" applyFill="1" applyBorder="1" applyAlignment="1">
      <alignment horizontal="left"/>
    </xf>
    <xf numFmtId="0" fontId="0" fillId="5" borderId="13" xfId="0" applyFill="1" applyBorder="1" applyAlignment="1">
      <alignment horizontal="left"/>
    </xf>
    <xf numFmtId="0" fontId="0" fillId="5" borderId="14" xfId="0" applyFill="1" applyBorder="1" applyAlignment="1">
      <alignment horizontal="left"/>
    </xf>
    <xf numFmtId="0" fontId="2" fillId="5" borderId="23" xfId="0" applyFont="1" applyFill="1" applyBorder="1" applyAlignment="1">
      <alignment horizontal="center" vertical="top"/>
    </xf>
    <xf numFmtId="0" fontId="2" fillId="5" borderId="4" xfId="0" applyFont="1" applyFill="1" applyBorder="1" applyAlignment="1">
      <alignment horizontal="center" vertical="top"/>
    </xf>
    <xf numFmtId="0" fontId="2" fillId="5" borderId="31" xfId="0" applyFont="1" applyFill="1" applyBorder="1" applyAlignment="1">
      <alignment horizontal="center"/>
    </xf>
    <xf numFmtId="0" fontId="2" fillId="5" borderId="16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0" fontId="2" fillId="5" borderId="15" xfId="0" applyFont="1" applyFill="1" applyBorder="1" applyAlignment="1">
      <alignment horizontal="center"/>
    </xf>
    <xf numFmtId="0" fontId="12" fillId="0" borderId="0" xfId="0" applyFont="1" applyAlignment="1">
      <alignment horizontal="left" vertical="center"/>
    </xf>
    <xf numFmtId="0" fontId="4" fillId="5" borderId="6" xfId="0" applyFont="1" applyFill="1" applyBorder="1" applyAlignment="1">
      <alignment horizontal="center"/>
    </xf>
    <xf numFmtId="164" fontId="4" fillId="5" borderId="6" xfId="0" applyNumberFormat="1" applyFont="1" applyFill="1" applyBorder="1" applyAlignment="1">
      <alignment horizontal="center"/>
    </xf>
    <xf numFmtId="164" fontId="4" fillId="5" borderId="8" xfId="0" applyNumberFormat="1" applyFont="1" applyFill="1" applyBorder="1" applyAlignment="1">
      <alignment horizontal="center"/>
    </xf>
    <xf numFmtId="0" fontId="2" fillId="5" borderId="27" xfId="0" applyFont="1" applyFill="1" applyBorder="1" applyAlignment="1">
      <alignment horizontal="center"/>
    </xf>
    <xf numFmtId="0" fontId="2" fillId="5" borderId="28" xfId="0" applyFont="1" applyFill="1" applyBorder="1" applyAlignment="1">
      <alignment horizontal="center"/>
    </xf>
    <xf numFmtId="0" fontId="3" fillId="7" borderId="3" xfId="0" applyFont="1" applyFill="1" applyBorder="1" applyAlignment="1">
      <alignment horizontal="left"/>
    </xf>
    <xf numFmtId="0" fontId="3" fillId="7" borderId="4" xfId="0" applyFont="1" applyFill="1" applyBorder="1" applyAlignment="1">
      <alignment horizontal="left"/>
    </xf>
    <xf numFmtId="0" fontId="3" fillId="7" borderId="5" xfId="0" applyFont="1" applyFill="1" applyBorder="1" applyAlignment="1">
      <alignment horizontal="left"/>
    </xf>
    <xf numFmtId="0" fontId="2" fillId="5" borderId="3" xfId="0" applyFont="1" applyFill="1" applyBorder="1" applyAlignment="1">
      <alignment horizontal="center" vertical="center"/>
    </xf>
    <xf numFmtId="0" fontId="2" fillId="5" borderId="4" xfId="0" applyFont="1" applyFill="1" applyBorder="1" applyAlignment="1">
      <alignment horizontal="center" vertical="center"/>
    </xf>
    <xf numFmtId="0" fontId="2" fillId="5" borderId="5" xfId="0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0" fontId="6" fillId="5" borderId="4" xfId="0" applyFont="1" applyFill="1" applyBorder="1" applyAlignment="1">
      <alignment horizontal="center" vertical="center"/>
    </xf>
    <xf numFmtId="0" fontId="6" fillId="5" borderId="5" xfId="0" applyFont="1" applyFill="1" applyBorder="1" applyAlignment="1">
      <alignment horizontal="center" vertical="center"/>
    </xf>
    <xf numFmtId="0" fontId="2" fillId="5" borderId="31" xfId="0" applyFont="1" applyFill="1" applyBorder="1" applyAlignment="1">
      <alignment horizontal="left"/>
    </xf>
    <xf numFmtId="0" fontId="2" fillId="5" borderId="16" xfId="0" applyFont="1" applyFill="1" applyBorder="1" applyAlignment="1">
      <alignment horizontal="left"/>
    </xf>
    <xf numFmtId="0" fontId="2" fillId="5" borderId="17" xfId="0" applyFont="1" applyFill="1" applyBorder="1" applyAlignment="1">
      <alignment horizontal="left"/>
    </xf>
    <xf numFmtId="0" fontId="2" fillId="5" borderId="15" xfId="0" applyFont="1" applyFill="1" applyBorder="1" applyAlignment="1">
      <alignment horizontal="left"/>
    </xf>
    <xf numFmtId="0" fontId="0" fillId="5" borderId="6" xfId="0" applyFill="1" applyBorder="1" applyAlignment="1">
      <alignment horizontal="left"/>
    </xf>
    <xf numFmtId="0" fontId="0" fillId="5" borderId="7" xfId="0" applyFill="1" applyBorder="1" applyAlignment="1">
      <alignment horizontal="left"/>
    </xf>
    <xf numFmtId="0" fontId="0" fillId="5" borderId="32" xfId="0" applyFill="1" applyBorder="1" applyAlignment="1">
      <alignment horizontal="left"/>
    </xf>
    <xf numFmtId="0" fontId="0" fillId="5" borderId="33" xfId="0" applyFill="1" applyBorder="1" applyAlignment="1">
      <alignment horizontal="left"/>
    </xf>
    <xf numFmtId="3" fontId="0" fillId="5" borderId="33" xfId="0" applyNumberFormat="1" applyFill="1" applyBorder="1" applyAlignment="1">
      <alignment horizontal="center"/>
    </xf>
    <xf numFmtId="3" fontId="0" fillId="5" borderId="7" xfId="0" applyNumberFormat="1" applyFill="1" applyBorder="1" applyAlignment="1">
      <alignment horizontal="center"/>
    </xf>
    <xf numFmtId="3" fontId="0" fillId="5" borderId="32" xfId="0" applyNumberFormat="1" applyFill="1" applyBorder="1" applyAlignment="1">
      <alignment horizontal="center"/>
    </xf>
    <xf numFmtId="164" fontId="4" fillId="5" borderId="6" xfId="0" applyNumberFormat="1" applyFont="1" applyFill="1" applyBorder="1" applyAlignment="1">
      <alignment horizontal="center" vertical="center"/>
    </xf>
    <xf numFmtId="164" fontId="4" fillId="5" borderId="7" xfId="0" applyNumberFormat="1" applyFont="1" applyFill="1" applyBorder="1" applyAlignment="1">
      <alignment horizontal="center" vertical="center"/>
    </xf>
    <xf numFmtId="164" fontId="4" fillId="5" borderId="8" xfId="0" applyNumberFormat="1" applyFont="1" applyFill="1" applyBorder="1" applyAlignment="1">
      <alignment horizontal="center" vertical="center"/>
    </xf>
    <xf numFmtId="2" fontId="0" fillId="5" borderId="6" xfId="0" applyNumberFormat="1" applyFill="1" applyBorder="1" applyAlignment="1">
      <alignment horizontal="center"/>
    </xf>
    <xf numFmtId="2" fontId="0" fillId="5" borderId="7" xfId="0" applyNumberFormat="1" applyFill="1" applyBorder="1" applyAlignment="1">
      <alignment horizontal="center"/>
    </xf>
    <xf numFmtId="2" fontId="0" fillId="5" borderId="8" xfId="0" applyNumberFormat="1" applyFill="1" applyBorder="1" applyAlignment="1">
      <alignment horizontal="center"/>
    </xf>
    <xf numFmtId="0" fontId="0" fillId="5" borderId="12" xfId="0" applyFill="1" applyBorder="1" applyAlignment="1">
      <alignment horizontal="left"/>
    </xf>
    <xf numFmtId="0" fontId="3" fillId="7" borderId="13" xfId="0" applyFont="1" applyFill="1" applyBorder="1" applyAlignment="1">
      <alignment horizontal="left"/>
    </xf>
    <xf numFmtId="0" fontId="2" fillId="5" borderId="24" xfId="0" applyFont="1" applyFill="1" applyBorder="1" applyAlignment="1">
      <alignment horizontal="left"/>
    </xf>
    <xf numFmtId="0" fontId="2" fillId="5" borderId="0" xfId="0" applyFont="1" applyFill="1" applyAlignment="1">
      <alignment horizontal="left"/>
    </xf>
    <xf numFmtId="0" fontId="0" fillId="5" borderId="24" xfId="0" applyFill="1" applyBorder="1" applyAlignment="1">
      <alignment horizontal="left"/>
    </xf>
    <xf numFmtId="0" fontId="0" fillId="5" borderId="0" xfId="0" applyFill="1" applyAlignment="1">
      <alignment horizontal="left"/>
    </xf>
    <xf numFmtId="0" fontId="2" fillId="7" borderId="24" xfId="0" applyFont="1" applyFill="1" applyBorder="1" applyAlignment="1">
      <alignment horizontal="left" vertical="top"/>
    </xf>
    <xf numFmtId="0" fontId="2" fillId="7" borderId="0" xfId="0" applyFont="1" applyFill="1" applyAlignment="1">
      <alignment horizontal="left" vertical="top"/>
    </xf>
    <xf numFmtId="0" fontId="2" fillId="7" borderId="25" xfId="0" applyFont="1" applyFill="1" applyBorder="1" applyAlignment="1">
      <alignment horizontal="left" vertical="top"/>
    </xf>
    <xf numFmtId="0" fontId="2" fillId="7" borderId="6" xfId="0" applyFont="1" applyFill="1" applyBorder="1" applyAlignment="1">
      <alignment horizontal="left" vertical="top"/>
    </xf>
    <xf numFmtId="0" fontId="2" fillId="7" borderId="7" xfId="0" applyFont="1" applyFill="1" applyBorder="1" applyAlignment="1">
      <alignment horizontal="left" vertical="top"/>
    </xf>
    <xf numFmtId="0" fontId="2" fillId="7" borderId="8" xfId="0" applyFont="1" applyFill="1" applyBorder="1" applyAlignment="1">
      <alignment horizontal="left" vertical="top"/>
    </xf>
    <xf numFmtId="0" fontId="2" fillId="7" borderId="1" xfId="0" applyFont="1" applyFill="1" applyBorder="1" applyAlignment="1">
      <alignment horizontal="center"/>
    </xf>
    <xf numFmtId="0" fontId="2" fillId="7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/>
    </xf>
    <xf numFmtId="49" fontId="5" fillId="5" borderId="1" xfId="0" applyNumberFormat="1" applyFont="1" applyFill="1" applyBorder="1" applyAlignment="1">
      <alignment horizontal="center" vertical="center" wrapText="1"/>
    </xf>
    <xf numFmtId="10" fontId="5" fillId="5" borderId="20" xfId="0" applyNumberFormat="1" applyFont="1" applyFill="1" applyBorder="1" applyAlignment="1">
      <alignment horizontal="center" vertical="center" wrapText="1"/>
    </xf>
    <xf numFmtId="10" fontId="5" fillId="5" borderId="2" xfId="0" applyNumberFormat="1" applyFont="1" applyFill="1" applyBorder="1" applyAlignment="1">
      <alignment horizontal="center" vertical="center" wrapText="1"/>
    </xf>
    <xf numFmtId="0" fontId="2" fillId="7" borderId="9" xfId="0" applyFont="1" applyFill="1" applyBorder="1" applyAlignment="1">
      <alignment horizontal="left"/>
    </xf>
    <xf numFmtId="0" fontId="2" fillId="7" borderId="10" xfId="0" applyFont="1" applyFill="1" applyBorder="1" applyAlignment="1">
      <alignment horizontal="left"/>
    </xf>
    <xf numFmtId="0" fontId="2" fillId="7" borderId="36" xfId="0" applyFont="1" applyFill="1" applyBorder="1" applyAlignment="1">
      <alignment horizontal="left"/>
    </xf>
  </cellXfs>
  <cellStyles count="1">
    <cellStyle name="Normal" xfId="0" builtinId="0"/>
  </cellStyles>
  <dxfs count="1">
    <dxf>
      <fill>
        <patternFill patternType="solid">
          <fgColor rgb="FF92D050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5.png"/><Relationship Id="rId21" Type="http://schemas.openxmlformats.org/officeDocument/2006/relationships/image" Target="../media/image20.png"/><Relationship Id="rId34" Type="http://schemas.openxmlformats.org/officeDocument/2006/relationships/image" Target="../media/image33.png"/><Relationship Id="rId42" Type="http://schemas.openxmlformats.org/officeDocument/2006/relationships/image" Target="../media/image41.png"/><Relationship Id="rId47" Type="http://schemas.openxmlformats.org/officeDocument/2006/relationships/image" Target="../media/image46.png"/><Relationship Id="rId50" Type="http://schemas.openxmlformats.org/officeDocument/2006/relationships/image" Target="../media/image49.png"/><Relationship Id="rId55" Type="http://schemas.openxmlformats.org/officeDocument/2006/relationships/image" Target="../media/image53.png"/><Relationship Id="rId63" Type="http://schemas.microsoft.com/office/2007/relationships/hdphoto" Target="../media/hdphoto6.wdp"/><Relationship Id="rId7" Type="http://schemas.openxmlformats.org/officeDocument/2006/relationships/image" Target="../media/image7.png"/><Relationship Id="rId2" Type="http://schemas.microsoft.com/office/2007/relationships/hdphoto" Target="../media/hdphoto1.wdp"/><Relationship Id="rId16" Type="http://schemas.openxmlformats.org/officeDocument/2006/relationships/image" Target="../media/image15.png"/><Relationship Id="rId29" Type="http://schemas.openxmlformats.org/officeDocument/2006/relationships/image" Target="../media/image28.png"/><Relationship Id="rId11" Type="http://schemas.openxmlformats.org/officeDocument/2006/relationships/image" Target="../media/image10.png"/><Relationship Id="rId24" Type="http://schemas.openxmlformats.org/officeDocument/2006/relationships/image" Target="../media/image23.jpeg"/><Relationship Id="rId32" Type="http://schemas.openxmlformats.org/officeDocument/2006/relationships/image" Target="../media/image31.png"/><Relationship Id="rId37" Type="http://schemas.openxmlformats.org/officeDocument/2006/relationships/image" Target="../media/image36.png"/><Relationship Id="rId40" Type="http://schemas.openxmlformats.org/officeDocument/2006/relationships/image" Target="../media/image39.png"/><Relationship Id="rId45" Type="http://schemas.openxmlformats.org/officeDocument/2006/relationships/image" Target="../media/image44.png"/><Relationship Id="rId53" Type="http://schemas.openxmlformats.org/officeDocument/2006/relationships/image" Target="../media/image51.jpeg"/><Relationship Id="rId58" Type="http://schemas.openxmlformats.org/officeDocument/2006/relationships/image" Target="../media/image56.png"/><Relationship Id="rId5" Type="http://schemas.openxmlformats.org/officeDocument/2006/relationships/image" Target="../media/image6.png"/><Relationship Id="rId61" Type="http://schemas.openxmlformats.org/officeDocument/2006/relationships/image" Target="../media/image59.jpg"/><Relationship Id="rId19" Type="http://schemas.openxmlformats.org/officeDocument/2006/relationships/image" Target="../media/image18.jpeg"/><Relationship Id="rId14" Type="http://schemas.openxmlformats.org/officeDocument/2006/relationships/image" Target="../media/image13.png"/><Relationship Id="rId22" Type="http://schemas.openxmlformats.org/officeDocument/2006/relationships/image" Target="../media/image21.png"/><Relationship Id="rId27" Type="http://schemas.openxmlformats.org/officeDocument/2006/relationships/image" Target="../media/image26.jpeg"/><Relationship Id="rId30" Type="http://schemas.openxmlformats.org/officeDocument/2006/relationships/image" Target="../media/image29.png"/><Relationship Id="rId35" Type="http://schemas.openxmlformats.org/officeDocument/2006/relationships/image" Target="../media/image34.png"/><Relationship Id="rId43" Type="http://schemas.openxmlformats.org/officeDocument/2006/relationships/image" Target="../media/image42.png"/><Relationship Id="rId48" Type="http://schemas.openxmlformats.org/officeDocument/2006/relationships/image" Target="../media/image47.png"/><Relationship Id="rId56" Type="http://schemas.openxmlformats.org/officeDocument/2006/relationships/image" Target="../media/image54.png"/><Relationship Id="rId64" Type="http://schemas.openxmlformats.org/officeDocument/2006/relationships/image" Target="../media/image61.jpeg"/><Relationship Id="rId8" Type="http://schemas.microsoft.com/office/2007/relationships/hdphoto" Target="../media/hdphoto4.wdp"/><Relationship Id="rId51" Type="http://schemas.openxmlformats.org/officeDocument/2006/relationships/image" Target="../media/image50.png"/><Relationship Id="rId3" Type="http://schemas.openxmlformats.org/officeDocument/2006/relationships/image" Target="../media/image5.png"/><Relationship Id="rId12" Type="http://schemas.openxmlformats.org/officeDocument/2006/relationships/image" Target="../media/image11.png"/><Relationship Id="rId17" Type="http://schemas.openxmlformats.org/officeDocument/2006/relationships/image" Target="../media/image16.png"/><Relationship Id="rId25" Type="http://schemas.openxmlformats.org/officeDocument/2006/relationships/image" Target="../media/image24.png"/><Relationship Id="rId33" Type="http://schemas.openxmlformats.org/officeDocument/2006/relationships/image" Target="../media/image32.png"/><Relationship Id="rId38" Type="http://schemas.openxmlformats.org/officeDocument/2006/relationships/image" Target="../media/image37.png"/><Relationship Id="rId46" Type="http://schemas.openxmlformats.org/officeDocument/2006/relationships/image" Target="../media/image45.png"/><Relationship Id="rId59" Type="http://schemas.openxmlformats.org/officeDocument/2006/relationships/image" Target="../media/image57.png"/><Relationship Id="rId20" Type="http://schemas.openxmlformats.org/officeDocument/2006/relationships/image" Target="../media/image19.jpeg"/><Relationship Id="rId41" Type="http://schemas.openxmlformats.org/officeDocument/2006/relationships/image" Target="../media/image40.png"/><Relationship Id="rId54" Type="http://schemas.openxmlformats.org/officeDocument/2006/relationships/image" Target="../media/image52.png"/><Relationship Id="rId62" Type="http://schemas.openxmlformats.org/officeDocument/2006/relationships/image" Target="../media/image60.png"/><Relationship Id="rId1" Type="http://schemas.openxmlformats.org/officeDocument/2006/relationships/image" Target="../media/image4.png"/><Relationship Id="rId6" Type="http://schemas.microsoft.com/office/2007/relationships/hdphoto" Target="../media/hdphoto3.wdp"/><Relationship Id="rId15" Type="http://schemas.openxmlformats.org/officeDocument/2006/relationships/image" Target="../media/image14.jpeg"/><Relationship Id="rId23" Type="http://schemas.openxmlformats.org/officeDocument/2006/relationships/image" Target="../media/image22.png"/><Relationship Id="rId28" Type="http://schemas.openxmlformats.org/officeDocument/2006/relationships/image" Target="../media/image27.png"/><Relationship Id="rId36" Type="http://schemas.openxmlformats.org/officeDocument/2006/relationships/image" Target="../media/image35.jpeg"/><Relationship Id="rId49" Type="http://schemas.openxmlformats.org/officeDocument/2006/relationships/image" Target="../media/image48.png"/><Relationship Id="rId57" Type="http://schemas.openxmlformats.org/officeDocument/2006/relationships/image" Target="../media/image55.jpeg"/><Relationship Id="rId10" Type="http://schemas.openxmlformats.org/officeDocument/2006/relationships/image" Target="../media/image9.jpeg"/><Relationship Id="rId31" Type="http://schemas.openxmlformats.org/officeDocument/2006/relationships/image" Target="../media/image30.png"/><Relationship Id="rId44" Type="http://schemas.openxmlformats.org/officeDocument/2006/relationships/image" Target="../media/image43.jpeg"/><Relationship Id="rId52" Type="http://schemas.microsoft.com/office/2007/relationships/hdphoto" Target="../media/hdphoto5.wdp"/><Relationship Id="rId60" Type="http://schemas.openxmlformats.org/officeDocument/2006/relationships/image" Target="../media/image58.png"/><Relationship Id="rId65" Type="http://schemas.openxmlformats.org/officeDocument/2006/relationships/image" Target="../media/image62.jpg"/><Relationship Id="rId4" Type="http://schemas.microsoft.com/office/2007/relationships/hdphoto" Target="../media/hdphoto2.wdp"/><Relationship Id="rId9" Type="http://schemas.openxmlformats.org/officeDocument/2006/relationships/image" Target="../media/image8.png"/><Relationship Id="rId13" Type="http://schemas.openxmlformats.org/officeDocument/2006/relationships/image" Target="../media/image12.jpeg"/><Relationship Id="rId18" Type="http://schemas.openxmlformats.org/officeDocument/2006/relationships/image" Target="../media/image17.png"/><Relationship Id="rId39" Type="http://schemas.openxmlformats.org/officeDocument/2006/relationships/image" Target="../media/image3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144606</xdr:colOff>
      <xdr:row>0</xdr:row>
      <xdr:rowOff>86089</xdr:rowOff>
    </xdr:from>
    <xdr:to>
      <xdr:col>3</xdr:col>
      <xdr:colOff>57150</xdr:colOff>
      <xdr:row>1</xdr:row>
      <xdr:rowOff>80160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B1207B0C-5552-4EE7-937B-0965F67CE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731" y="86089"/>
          <a:ext cx="1131744" cy="479846"/>
        </a:xfrm>
        <a:prstGeom prst="rect">
          <a:avLst/>
        </a:prstGeom>
      </xdr:spPr>
    </xdr:pic>
    <xdr:clientData/>
  </xdr:twoCellAnchor>
  <xdr:twoCellAnchor>
    <xdr:from>
      <xdr:col>15</xdr:col>
      <xdr:colOff>47626</xdr:colOff>
      <xdr:row>5</xdr:row>
      <xdr:rowOff>56898</xdr:rowOff>
    </xdr:from>
    <xdr:to>
      <xdr:col>18</xdr:col>
      <xdr:colOff>400371</xdr:colOff>
      <xdr:row>11</xdr:row>
      <xdr:rowOff>113216</xdr:rowOff>
    </xdr:to>
    <xdr:sp macro="" textlink="">
      <xdr:nvSpPr>
        <xdr:cNvPr id="4" name="Retângulo: Cantos Arredondados 3">
          <a:extLst>
            <a:ext uri="{FF2B5EF4-FFF2-40B4-BE49-F238E27FC236}">
              <a16:creationId xmlns:a16="http://schemas.microsoft.com/office/drawing/2014/main" id="{F1FE477B-AC08-70EE-733F-D3CB198C3F1B}"/>
            </a:ext>
          </a:extLst>
        </xdr:cNvPr>
        <xdr:cNvSpPr/>
      </xdr:nvSpPr>
      <xdr:spPr>
        <a:xfrm>
          <a:off x="9344026" y="1323723"/>
          <a:ext cx="2248220" cy="1199318"/>
        </a:xfrm>
        <a:prstGeom prst="roundRect">
          <a:avLst/>
        </a:prstGeom>
        <a:solidFill>
          <a:schemeClr val="bg1"/>
        </a:solidFill>
        <a:ln>
          <a:solidFill>
            <a:schemeClr val="accent1">
              <a:shade val="1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695326</xdr:colOff>
          <xdr:row>5</xdr:row>
          <xdr:rowOff>94998</xdr:rowOff>
        </xdr:from>
        <xdr:to>
          <xdr:col>17</xdr:col>
          <xdr:colOff>504826</xdr:colOff>
          <xdr:row>11</xdr:row>
          <xdr:rowOff>94998</xdr:rowOff>
        </xdr:to>
        <xdr:pic>
          <xdr:nvPicPr>
            <xdr:cNvPr id="2" name="Imagem 1">
              <a:extLst>
                <a:ext uri="{FF2B5EF4-FFF2-40B4-BE49-F238E27FC236}">
                  <a16:creationId xmlns:a16="http://schemas.microsoft.com/office/drawing/2014/main" id="{EA38167B-523E-454E-941D-2C1158D06CF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RODUTO" spid="_x0000_s1387"/>
                </a:ext>
              </a:extLst>
            </xdr:cNvPicPr>
          </xdr:nvPicPr>
          <xdr:blipFill rotWithShape="1">
            <a:blip xmlns:r="http://schemas.openxmlformats.org/officeDocument/2006/relationships" r:embed="rId2"/>
            <a:srcRect l="9899" t="3636" r="8523" b="11327"/>
            <a:stretch>
              <a:fillRect/>
            </a:stretch>
          </xdr:blipFill>
          <xdr:spPr bwMode="auto">
            <a:xfrm>
              <a:off x="9991726" y="1361823"/>
              <a:ext cx="1143000" cy="11430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5</xdr:row>
      <xdr:rowOff>114300</xdr:rowOff>
    </xdr:from>
    <xdr:to>
      <xdr:col>2</xdr:col>
      <xdr:colOff>1076324</xdr:colOff>
      <xdr:row>5</xdr:row>
      <xdr:rowOff>1085849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B7BDC29-7410-4C4E-ABC1-D5EB9C6C56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0000" b="99048" l="9091" r="88843">
                      <a14:foregroundMark x1="14050" y1="68095" x2="14050" y2="68095"/>
                      <a14:foregroundMark x1="40909" y1="70952" x2="40909" y2="70952"/>
                      <a14:foregroundMark x1="41736" y1="80476" x2="41736" y2="80476"/>
                      <a14:foregroundMark x1="41736" y1="80476" x2="41736" y2="80476"/>
                      <a14:foregroundMark x1="48347" y1="75238" x2="35950" y2="88095"/>
                      <a14:foregroundMark x1="66529" y1="84286" x2="38017" y2="93333"/>
                      <a14:foregroundMark x1="89256" y1="13333" x2="76446" y2="11905"/>
                      <a14:foregroundMark x1="32231" y1="88095" x2="33471" y2="93810"/>
                      <a14:foregroundMark x1="37603" y1="73810" x2="37603" y2="73810"/>
                      <a14:foregroundMark x1="37603" y1="73810" x2="37603" y2="73810"/>
                      <a14:foregroundMark x1="27686" y1="70000" x2="59091" y2="79048"/>
                      <a14:foregroundMark x1="59091" y1="79048" x2="64050" y2="78095"/>
                      <a14:foregroundMark x1="24380" y1="38571" x2="16529" y2="61905"/>
                      <a14:foregroundMark x1="10744" y1="40476" x2="30165" y2="64286"/>
                      <a14:foregroundMark x1="30165" y1="64286" x2="16116" y2="41429"/>
                      <a14:foregroundMark x1="16116" y1="41429" x2="11570" y2="39048"/>
                      <a14:foregroundMark x1="52479" y1="24762" x2="54132" y2="24762"/>
                      <a14:foregroundMark x1="63223" y1="33333" x2="63223" y2="33333"/>
                      <a14:foregroundMark x1="63223" y1="33333" x2="63223" y2="33333"/>
                      <a14:foregroundMark x1="62810" y1="67143" x2="62810" y2="67143"/>
                      <a14:foregroundMark x1="58264" y1="69524" x2="58264" y2="69524"/>
                      <a14:foregroundMark x1="61983" y1="64762" x2="53719" y2="73333"/>
                      <a14:foregroundMark x1="39669" y1="62381" x2="34298" y2="76667"/>
                      <a14:foregroundMark x1="47521" y1="63810" x2="42562" y2="71905"/>
                      <a14:foregroundMark x1="39256" y1="95238" x2="53306" y2="87619"/>
                      <a14:foregroundMark x1="49587" y1="97619" x2="49587" y2="85238"/>
                      <a14:foregroundMark x1="30165" y1="91429" x2="32645" y2="94762"/>
                      <a14:foregroundMark x1="30579" y1="95714" x2="47521" y2="98095"/>
                      <a14:foregroundMark x1="43388" y1="98571" x2="29339" y2="92381"/>
                      <a14:foregroundMark x1="30165" y1="98095" x2="40083" y2="99048"/>
                      <a14:foregroundMark x1="74793" y1="12857" x2="40083" y2="36190"/>
                      <a14:foregroundMark x1="84298" y1="49524" x2="73554" y2="70952"/>
                      <a14:foregroundMark x1="73554" y1="70952" x2="65702" y2="5666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5120" t="2196" r="4292" b="-6594"/>
        <a:stretch/>
      </xdr:blipFill>
      <xdr:spPr bwMode="auto">
        <a:xfrm>
          <a:off x="2390775" y="4876800"/>
          <a:ext cx="971549" cy="971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1</xdr:row>
      <xdr:rowOff>180975</xdr:rowOff>
    </xdr:from>
    <xdr:to>
      <xdr:col>2</xdr:col>
      <xdr:colOff>1057271</xdr:colOff>
      <xdr:row>1</xdr:row>
      <xdr:rowOff>865824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EE11B970-A834-4B13-895B-05E657B374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9899" t="3636" r="8523" b="11327"/>
        <a:stretch/>
      </xdr:blipFill>
      <xdr:spPr bwMode="auto">
        <a:xfrm>
          <a:off x="2362200" y="371475"/>
          <a:ext cx="981071" cy="684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100965</xdr:colOff>
      <xdr:row>3</xdr:row>
      <xdr:rowOff>247650</xdr:rowOff>
    </xdr:from>
    <xdr:to>
      <xdr:col>2</xdr:col>
      <xdr:colOff>1076325</xdr:colOff>
      <xdr:row>3</xdr:row>
      <xdr:rowOff>857250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A63722AC-2082-49EA-AEA0-C9E472E27F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860" r="3860"/>
        <a:stretch/>
      </xdr:blipFill>
      <xdr:spPr bwMode="auto">
        <a:xfrm>
          <a:off x="2501265" y="2724150"/>
          <a:ext cx="97536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59863</xdr:colOff>
      <xdr:row>4</xdr:row>
      <xdr:rowOff>95250</xdr:rowOff>
    </xdr:from>
    <xdr:to>
      <xdr:col>3</xdr:col>
      <xdr:colOff>19049</xdr:colOff>
      <xdr:row>4</xdr:row>
      <xdr:rowOff>784116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5608B286-7DB3-CA42-D265-39A3096BA0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10000" b="90000" l="10000" r="90000">
                      <a14:foregroundMark x1="11613" y1="30805" x2="11613" y2="30805"/>
                      <a14:foregroundMark x1="44677" y1="37471" x2="44677" y2="37471"/>
                      <a14:foregroundMark x1="40645" y1="36552" x2="44032" y2="48046"/>
                      <a14:foregroundMark x1="66290" y1="88506" x2="66290" y2="88506"/>
                      <a14:foregroundMark x1="27742" y1="87586" x2="27742" y2="87586"/>
                      <a14:foregroundMark x1="76452" y1="46207" x2="76452" y2="46207"/>
                      <a14:foregroundMark x1="32581" y1="78851" x2="32581" y2="78851"/>
                      <a14:foregroundMark x1="19677" y1="88506" x2="55484" y2="86437"/>
                      <a14:foregroundMark x1="55484" y1="86437" x2="56774" y2="8459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5460" b="5460"/>
        <a:stretch/>
      </xdr:blipFill>
      <xdr:spPr bwMode="auto">
        <a:xfrm>
          <a:off x="2345863" y="3714750"/>
          <a:ext cx="1102186" cy="688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143689</xdr:colOff>
      <xdr:row>6</xdr:row>
      <xdr:rowOff>47624</xdr:rowOff>
    </xdr:from>
    <xdr:to>
      <xdr:col>2</xdr:col>
      <xdr:colOff>914400</xdr:colOff>
      <xdr:row>6</xdr:row>
      <xdr:rowOff>1115203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F97D3A05-72D9-1E1B-976A-7CD551D28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9689" y="5953124"/>
          <a:ext cx="770711" cy="106757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71865</xdr:colOff>
      <xdr:row>8</xdr:row>
      <xdr:rowOff>142875</xdr:rowOff>
    </xdr:from>
    <xdr:to>
      <xdr:col>2</xdr:col>
      <xdr:colOff>1000471</xdr:colOff>
      <xdr:row>8</xdr:row>
      <xdr:rowOff>971860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C48D8922-62F5-891F-675A-E41D55908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2165" y="8334375"/>
          <a:ext cx="928606" cy="82898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31350</xdr:colOff>
      <xdr:row>9</xdr:row>
      <xdr:rowOff>200025</xdr:rowOff>
    </xdr:from>
    <xdr:to>
      <xdr:col>2</xdr:col>
      <xdr:colOff>1133475</xdr:colOff>
      <xdr:row>9</xdr:row>
      <xdr:rowOff>914569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4040FA60-C854-A373-2F66-3BFBF2BF2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1650" y="9534525"/>
          <a:ext cx="1102125" cy="71454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94631</xdr:colOff>
      <xdr:row>10</xdr:row>
      <xdr:rowOff>190500</xdr:rowOff>
    </xdr:from>
    <xdr:to>
      <xdr:col>2</xdr:col>
      <xdr:colOff>1081768</xdr:colOff>
      <xdr:row>10</xdr:row>
      <xdr:rowOff>990600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6A79C042-E18A-25C5-3E24-E2CE7FC54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4931" y="10668000"/>
          <a:ext cx="987137" cy="8001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41550</xdr:colOff>
      <xdr:row>11</xdr:row>
      <xdr:rowOff>257175</xdr:rowOff>
    </xdr:from>
    <xdr:to>
      <xdr:col>2</xdr:col>
      <xdr:colOff>1114784</xdr:colOff>
      <xdr:row>11</xdr:row>
      <xdr:rowOff>905091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C111F5E2-8315-0742-37E2-300F550BD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1850" y="11877675"/>
          <a:ext cx="1073234" cy="64791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142874</xdr:colOff>
      <xdr:row>12</xdr:row>
      <xdr:rowOff>99695</xdr:rowOff>
    </xdr:from>
    <xdr:to>
      <xdr:col>2</xdr:col>
      <xdr:colOff>1028699</xdr:colOff>
      <xdr:row>12</xdr:row>
      <xdr:rowOff>1044576</xdr:rowOff>
    </xdr:to>
    <xdr:pic>
      <xdr:nvPicPr>
        <xdr:cNvPr id="19" name="Imagem 18">
          <a:extLst>
            <a:ext uri="{FF2B5EF4-FFF2-40B4-BE49-F238E27FC236}">
              <a16:creationId xmlns:a16="http://schemas.microsoft.com/office/drawing/2014/main" id="{4EB1F08C-3833-E70D-8DE0-CFE688891B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3174" y="12863195"/>
          <a:ext cx="885825" cy="94488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109223</xdr:colOff>
      <xdr:row>13</xdr:row>
      <xdr:rowOff>190500</xdr:rowOff>
    </xdr:from>
    <xdr:to>
      <xdr:col>2</xdr:col>
      <xdr:colOff>1038552</xdr:colOff>
      <xdr:row>13</xdr:row>
      <xdr:rowOff>1048052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634DBFAF-9A3B-94A7-4B92-DAB9018B8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9523" y="14097000"/>
          <a:ext cx="929329" cy="857552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78581</xdr:colOff>
      <xdr:row>14</xdr:row>
      <xdr:rowOff>238124</xdr:rowOff>
    </xdr:from>
    <xdr:to>
      <xdr:col>2</xdr:col>
      <xdr:colOff>1077120</xdr:colOff>
      <xdr:row>14</xdr:row>
      <xdr:rowOff>942975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72E35841-80CA-AB57-2E1E-FC2A2C4D3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8881" y="15287624"/>
          <a:ext cx="998539" cy="70485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190500</xdr:colOff>
      <xdr:row>15</xdr:row>
      <xdr:rowOff>127676</xdr:rowOff>
    </xdr:from>
    <xdr:to>
      <xdr:col>2</xdr:col>
      <xdr:colOff>981262</xdr:colOff>
      <xdr:row>15</xdr:row>
      <xdr:rowOff>1019386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E9FB8A8D-5474-F5DC-9D84-8F73BE19A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00" y="16320176"/>
          <a:ext cx="790762" cy="89171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105542</xdr:colOff>
      <xdr:row>16</xdr:row>
      <xdr:rowOff>266699</xdr:rowOff>
    </xdr:from>
    <xdr:to>
      <xdr:col>2</xdr:col>
      <xdr:colOff>1057509</xdr:colOff>
      <xdr:row>16</xdr:row>
      <xdr:rowOff>933614</xdr:rowOff>
    </xdr:to>
    <xdr:pic>
      <xdr:nvPicPr>
        <xdr:cNvPr id="20" name="Imagem 19">
          <a:extLst>
            <a:ext uri="{FF2B5EF4-FFF2-40B4-BE49-F238E27FC236}">
              <a16:creationId xmlns:a16="http://schemas.microsoft.com/office/drawing/2014/main" id="{2F494B81-F6B3-ACB9-1C06-31DAACA26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5842" y="17602199"/>
          <a:ext cx="951967" cy="66691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104173</xdr:colOff>
      <xdr:row>17</xdr:row>
      <xdr:rowOff>228599</xdr:rowOff>
    </xdr:from>
    <xdr:to>
      <xdr:col>2</xdr:col>
      <xdr:colOff>1028700</xdr:colOff>
      <xdr:row>17</xdr:row>
      <xdr:rowOff>876526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id="{668295A7-7885-2BB2-CE0E-BD9550ECA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2504473" y="18707099"/>
          <a:ext cx="924527" cy="647927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135175</xdr:colOff>
      <xdr:row>18</xdr:row>
      <xdr:rowOff>209549</xdr:rowOff>
    </xdr:from>
    <xdr:to>
      <xdr:col>2</xdr:col>
      <xdr:colOff>1130858</xdr:colOff>
      <xdr:row>18</xdr:row>
      <xdr:rowOff>923924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F0B82445-D2F1-FE4D-DFE9-2E00749EF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5475" y="19831049"/>
          <a:ext cx="995683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86695</xdr:colOff>
      <xdr:row>19</xdr:row>
      <xdr:rowOff>152400</xdr:rowOff>
    </xdr:from>
    <xdr:to>
      <xdr:col>2</xdr:col>
      <xdr:colOff>1048038</xdr:colOff>
      <xdr:row>19</xdr:row>
      <xdr:rowOff>914609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id="{9ADDF09C-58FE-975E-EA08-57F884554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6995" y="20916900"/>
          <a:ext cx="961343" cy="76220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91168</xdr:colOff>
      <xdr:row>20</xdr:row>
      <xdr:rowOff>171450</xdr:rowOff>
    </xdr:from>
    <xdr:to>
      <xdr:col>2</xdr:col>
      <xdr:colOff>1095647</xdr:colOff>
      <xdr:row>20</xdr:row>
      <xdr:rowOff>1028932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1CE77DD7-12DD-42D7-4786-276881CE4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1468" y="22078950"/>
          <a:ext cx="1004479" cy="857482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78975</xdr:colOff>
      <xdr:row>21</xdr:row>
      <xdr:rowOff>152399</xdr:rowOff>
    </xdr:from>
    <xdr:to>
      <xdr:col>2</xdr:col>
      <xdr:colOff>1067031</xdr:colOff>
      <xdr:row>21</xdr:row>
      <xdr:rowOff>1009850</xdr:rowOff>
    </xdr:to>
    <xdr:pic>
      <xdr:nvPicPr>
        <xdr:cNvPr id="24" name="Imagem 23">
          <a:extLst>
            <a:ext uri="{FF2B5EF4-FFF2-40B4-BE49-F238E27FC236}">
              <a16:creationId xmlns:a16="http://schemas.microsoft.com/office/drawing/2014/main" id="{6D745922-91EC-0C08-5712-06ED5A71D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9275" y="23202899"/>
          <a:ext cx="988056" cy="85745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237212</xdr:colOff>
      <xdr:row>7</xdr:row>
      <xdr:rowOff>66674</xdr:rowOff>
    </xdr:from>
    <xdr:to>
      <xdr:col>2</xdr:col>
      <xdr:colOff>971882</xdr:colOff>
      <xdr:row>7</xdr:row>
      <xdr:rowOff>1048193</xdr:rowOff>
    </xdr:to>
    <xdr:pic>
      <xdr:nvPicPr>
        <xdr:cNvPr id="25" name="Imagem 24">
          <a:extLst>
            <a:ext uri="{FF2B5EF4-FFF2-40B4-BE49-F238E27FC236}">
              <a16:creationId xmlns:a16="http://schemas.microsoft.com/office/drawing/2014/main" id="{CAF5DA96-BC15-062C-D19D-A0FAF0E95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7512" y="7115174"/>
          <a:ext cx="734670" cy="981519"/>
        </a:xfrm>
        <a:prstGeom prst="rect">
          <a:avLst/>
        </a:prstGeom>
      </xdr:spPr>
    </xdr:pic>
    <xdr:clientData/>
  </xdr:twoCellAnchor>
  <xdr:twoCellAnchor editAs="oneCell">
    <xdr:from>
      <xdr:col>2</xdr:col>
      <xdr:colOff>196386</xdr:colOff>
      <xdr:row>23</xdr:row>
      <xdr:rowOff>104775</xdr:rowOff>
    </xdr:from>
    <xdr:to>
      <xdr:col>2</xdr:col>
      <xdr:colOff>952500</xdr:colOff>
      <xdr:row>23</xdr:row>
      <xdr:rowOff>981340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C265D876-3CD5-D7F8-5C43-CBBB3A536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6686" y="25441275"/>
          <a:ext cx="756114" cy="876565"/>
        </a:xfrm>
        <a:prstGeom prst="rect">
          <a:avLst/>
        </a:prstGeom>
      </xdr:spPr>
    </xdr:pic>
    <xdr:clientData/>
  </xdr:twoCellAnchor>
  <xdr:twoCellAnchor editAs="oneCell">
    <xdr:from>
      <xdr:col>2</xdr:col>
      <xdr:colOff>174625</xdr:colOff>
      <xdr:row>24</xdr:row>
      <xdr:rowOff>66674</xdr:rowOff>
    </xdr:from>
    <xdr:to>
      <xdr:col>2</xdr:col>
      <xdr:colOff>962190</xdr:colOff>
      <xdr:row>24</xdr:row>
      <xdr:rowOff>1000319</xdr:rowOff>
    </xdr:to>
    <xdr:pic>
      <xdr:nvPicPr>
        <xdr:cNvPr id="27" name="Imagem 26">
          <a:extLst>
            <a:ext uri="{FF2B5EF4-FFF2-40B4-BE49-F238E27FC236}">
              <a16:creationId xmlns:a16="http://schemas.microsoft.com/office/drawing/2014/main" id="{B2D64182-C2AB-20FF-7B9F-A040E2A79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4925" y="26546174"/>
          <a:ext cx="787565" cy="933645"/>
        </a:xfrm>
        <a:prstGeom prst="rect">
          <a:avLst/>
        </a:prstGeom>
      </xdr:spPr>
    </xdr:pic>
    <xdr:clientData/>
  </xdr:twoCellAnchor>
  <xdr:twoCellAnchor editAs="oneCell">
    <xdr:from>
      <xdr:col>2</xdr:col>
      <xdr:colOff>98524</xdr:colOff>
      <xdr:row>25</xdr:row>
      <xdr:rowOff>276225</xdr:rowOff>
    </xdr:from>
    <xdr:to>
      <xdr:col>2</xdr:col>
      <xdr:colOff>1076684</xdr:colOff>
      <xdr:row>25</xdr:row>
      <xdr:rowOff>971805</xdr:rowOff>
    </xdr:to>
    <xdr:pic>
      <xdr:nvPicPr>
        <xdr:cNvPr id="29" name="Imagem 28">
          <a:extLst>
            <a:ext uri="{FF2B5EF4-FFF2-40B4-BE49-F238E27FC236}">
              <a16:creationId xmlns:a16="http://schemas.microsoft.com/office/drawing/2014/main" id="{4F24E5C5-C85E-FCB2-8275-970CF1D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8824" y="27898725"/>
          <a:ext cx="978160" cy="695580"/>
        </a:xfrm>
        <a:prstGeom prst="rect">
          <a:avLst/>
        </a:prstGeom>
      </xdr:spPr>
    </xdr:pic>
    <xdr:clientData/>
  </xdr:twoCellAnchor>
  <xdr:twoCellAnchor editAs="oneCell">
    <xdr:from>
      <xdr:col>2</xdr:col>
      <xdr:colOff>215539</xdr:colOff>
      <xdr:row>26</xdr:row>
      <xdr:rowOff>47625</xdr:rowOff>
    </xdr:from>
    <xdr:to>
      <xdr:col>2</xdr:col>
      <xdr:colOff>963390</xdr:colOff>
      <xdr:row>26</xdr:row>
      <xdr:rowOff>1076583</xdr:rowOff>
    </xdr:to>
    <xdr:pic>
      <xdr:nvPicPr>
        <xdr:cNvPr id="31" name="Imagem 30">
          <a:extLst>
            <a:ext uri="{FF2B5EF4-FFF2-40B4-BE49-F238E27FC236}">
              <a16:creationId xmlns:a16="http://schemas.microsoft.com/office/drawing/2014/main" id="{4FA0D5B0-5141-2480-C22F-521DFF791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5839" y="28813125"/>
          <a:ext cx="747851" cy="1028958"/>
        </a:xfrm>
        <a:prstGeom prst="rect">
          <a:avLst/>
        </a:prstGeom>
      </xdr:spPr>
    </xdr:pic>
    <xdr:clientData/>
  </xdr:twoCellAnchor>
  <xdr:twoCellAnchor editAs="oneCell">
    <xdr:from>
      <xdr:col>2</xdr:col>
      <xdr:colOff>156284</xdr:colOff>
      <xdr:row>27</xdr:row>
      <xdr:rowOff>104775</xdr:rowOff>
    </xdr:from>
    <xdr:to>
      <xdr:col>2</xdr:col>
      <xdr:colOff>1038473</xdr:colOff>
      <xdr:row>27</xdr:row>
      <xdr:rowOff>1076598</xdr:rowOff>
    </xdr:to>
    <xdr:pic>
      <xdr:nvPicPr>
        <xdr:cNvPr id="33" name="Imagem 32">
          <a:extLst>
            <a:ext uri="{FF2B5EF4-FFF2-40B4-BE49-F238E27FC236}">
              <a16:creationId xmlns:a16="http://schemas.microsoft.com/office/drawing/2014/main" id="{08657250-D8E6-B26C-55A7-BC3996342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6584" y="30013275"/>
          <a:ext cx="882189" cy="971823"/>
        </a:xfrm>
        <a:prstGeom prst="rect">
          <a:avLst/>
        </a:prstGeom>
      </xdr:spPr>
    </xdr:pic>
    <xdr:clientData/>
  </xdr:twoCellAnchor>
  <xdr:twoCellAnchor editAs="oneCell">
    <xdr:from>
      <xdr:col>2</xdr:col>
      <xdr:colOff>56325</xdr:colOff>
      <xdr:row>28</xdr:row>
      <xdr:rowOff>314325</xdr:rowOff>
    </xdr:from>
    <xdr:to>
      <xdr:col>2</xdr:col>
      <xdr:colOff>1124208</xdr:colOff>
      <xdr:row>28</xdr:row>
      <xdr:rowOff>933618</xdr:rowOff>
    </xdr:to>
    <xdr:pic>
      <xdr:nvPicPr>
        <xdr:cNvPr id="37" name="Imagem 36">
          <a:extLst>
            <a:ext uri="{FF2B5EF4-FFF2-40B4-BE49-F238E27FC236}">
              <a16:creationId xmlns:a16="http://schemas.microsoft.com/office/drawing/2014/main" id="{572A876C-1682-C901-EBE9-9C8E5C132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6625" y="31365825"/>
          <a:ext cx="1067883" cy="619293"/>
        </a:xfrm>
        <a:prstGeom prst="rect">
          <a:avLst/>
        </a:prstGeom>
      </xdr:spPr>
    </xdr:pic>
    <xdr:clientData/>
  </xdr:twoCellAnchor>
  <xdr:twoCellAnchor editAs="oneCell">
    <xdr:from>
      <xdr:col>2</xdr:col>
      <xdr:colOff>27227</xdr:colOff>
      <xdr:row>29</xdr:row>
      <xdr:rowOff>57149</xdr:rowOff>
    </xdr:from>
    <xdr:to>
      <xdr:col>2</xdr:col>
      <xdr:colOff>1114720</xdr:colOff>
      <xdr:row>29</xdr:row>
      <xdr:rowOff>1095656</xdr:rowOff>
    </xdr:to>
    <xdr:pic>
      <xdr:nvPicPr>
        <xdr:cNvPr id="39" name="Imagem 38">
          <a:extLst>
            <a:ext uri="{FF2B5EF4-FFF2-40B4-BE49-F238E27FC236}">
              <a16:creationId xmlns:a16="http://schemas.microsoft.com/office/drawing/2014/main" id="{E91AE961-F966-D0D4-7C53-AF6879E90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7527" y="32251649"/>
          <a:ext cx="1087493" cy="1038507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32</xdr:row>
      <xdr:rowOff>25012</xdr:rowOff>
    </xdr:from>
    <xdr:to>
      <xdr:col>2</xdr:col>
      <xdr:colOff>1028700</xdr:colOff>
      <xdr:row>32</xdr:row>
      <xdr:rowOff>1076531</xdr:rowOff>
    </xdr:to>
    <xdr:pic>
      <xdr:nvPicPr>
        <xdr:cNvPr id="48" name="Imagem 47">
          <a:extLst>
            <a:ext uri="{FF2B5EF4-FFF2-40B4-BE49-F238E27FC236}">
              <a16:creationId xmlns:a16="http://schemas.microsoft.com/office/drawing/2014/main" id="{53241E58-E61C-6900-D963-EB29B2DBF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6025" y="35648512"/>
          <a:ext cx="942975" cy="1051519"/>
        </a:xfrm>
        <a:prstGeom prst="rect">
          <a:avLst/>
        </a:prstGeom>
      </xdr:spPr>
    </xdr:pic>
    <xdr:clientData/>
  </xdr:twoCellAnchor>
  <xdr:twoCellAnchor editAs="oneCell">
    <xdr:from>
      <xdr:col>2</xdr:col>
      <xdr:colOff>136312</xdr:colOff>
      <xdr:row>33</xdr:row>
      <xdr:rowOff>85725</xdr:rowOff>
    </xdr:from>
    <xdr:to>
      <xdr:col>2</xdr:col>
      <xdr:colOff>1105102</xdr:colOff>
      <xdr:row>33</xdr:row>
      <xdr:rowOff>1124167</xdr:rowOff>
    </xdr:to>
    <xdr:pic>
      <xdr:nvPicPr>
        <xdr:cNvPr id="50" name="Imagem 49">
          <a:extLst>
            <a:ext uri="{FF2B5EF4-FFF2-40B4-BE49-F238E27FC236}">
              <a16:creationId xmlns:a16="http://schemas.microsoft.com/office/drawing/2014/main" id="{4E53920B-66DF-551F-53E0-9458D179B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6612" y="36852225"/>
          <a:ext cx="968790" cy="1038442"/>
        </a:xfrm>
        <a:prstGeom prst="rect">
          <a:avLst/>
        </a:prstGeom>
      </xdr:spPr>
    </xdr:pic>
    <xdr:clientData/>
  </xdr:twoCellAnchor>
  <xdr:twoCellAnchor editAs="oneCell">
    <xdr:from>
      <xdr:col>2</xdr:col>
      <xdr:colOff>71563</xdr:colOff>
      <xdr:row>31</xdr:row>
      <xdr:rowOff>76200</xdr:rowOff>
    </xdr:from>
    <xdr:to>
      <xdr:col>2</xdr:col>
      <xdr:colOff>1127192</xdr:colOff>
      <xdr:row>31</xdr:row>
      <xdr:rowOff>1104900</xdr:rowOff>
    </xdr:to>
    <xdr:pic>
      <xdr:nvPicPr>
        <xdr:cNvPr id="52" name="Imagem 51">
          <a:extLst>
            <a:ext uri="{FF2B5EF4-FFF2-40B4-BE49-F238E27FC236}">
              <a16:creationId xmlns:a16="http://schemas.microsoft.com/office/drawing/2014/main" id="{69453D95-3910-5C7D-82F4-FB4C2AE46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1863" y="34556700"/>
          <a:ext cx="1055629" cy="1028700"/>
        </a:xfrm>
        <a:prstGeom prst="rect">
          <a:avLst/>
        </a:prstGeom>
      </xdr:spPr>
    </xdr:pic>
    <xdr:clientData/>
  </xdr:twoCellAnchor>
  <xdr:twoCellAnchor editAs="oneCell">
    <xdr:from>
      <xdr:col>2</xdr:col>
      <xdr:colOff>147750</xdr:colOff>
      <xdr:row>30</xdr:row>
      <xdr:rowOff>180975</xdr:rowOff>
    </xdr:from>
    <xdr:to>
      <xdr:col>2</xdr:col>
      <xdr:colOff>1114904</xdr:colOff>
      <xdr:row>30</xdr:row>
      <xdr:rowOff>914400</xdr:rowOff>
    </xdr:to>
    <xdr:pic>
      <xdr:nvPicPr>
        <xdr:cNvPr id="54" name="Imagem 53">
          <a:extLst>
            <a:ext uri="{FF2B5EF4-FFF2-40B4-BE49-F238E27FC236}">
              <a16:creationId xmlns:a16="http://schemas.microsoft.com/office/drawing/2014/main" id="{E470CC96-F4E3-4D9A-C3AF-DEC6EA437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8050" y="33518475"/>
          <a:ext cx="967154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153516</xdr:colOff>
      <xdr:row>34</xdr:row>
      <xdr:rowOff>95251</xdr:rowOff>
    </xdr:from>
    <xdr:to>
      <xdr:col>2</xdr:col>
      <xdr:colOff>1105238</xdr:colOff>
      <xdr:row>34</xdr:row>
      <xdr:rowOff>1009651</xdr:rowOff>
    </xdr:to>
    <xdr:pic>
      <xdr:nvPicPr>
        <xdr:cNvPr id="58" name="Imagem 57">
          <a:extLst>
            <a:ext uri="{FF2B5EF4-FFF2-40B4-BE49-F238E27FC236}">
              <a16:creationId xmlns:a16="http://schemas.microsoft.com/office/drawing/2014/main" id="{63D07CF7-2F03-15B9-F1BD-610C27215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3816" y="38004751"/>
          <a:ext cx="951722" cy="914400"/>
        </a:xfrm>
        <a:prstGeom prst="rect">
          <a:avLst/>
        </a:prstGeom>
      </xdr:spPr>
    </xdr:pic>
    <xdr:clientData/>
  </xdr:twoCellAnchor>
  <xdr:twoCellAnchor editAs="oneCell">
    <xdr:from>
      <xdr:col>2</xdr:col>
      <xdr:colOff>171720</xdr:colOff>
      <xdr:row>35</xdr:row>
      <xdr:rowOff>85725</xdr:rowOff>
    </xdr:from>
    <xdr:to>
      <xdr:col>2</xdr:col>
      <xdr:colOff>1038394</xdr:colOff>
      <xdr:row>35</xdr:row>
      <xdr:rowOff>1047937</xdr:rowOff>
    </xdr:to>
    <xdr:pic>
      <xdr:nvPicPr>
        <xdr:cNvPr id="62" name="Imagem 61">
          <a:extLst>
            <a:ext uri="{FF2B5EF4-FFF2-40B4-BE49-F238E27FC236}">
              <a16:creationId xmlns:a16="http://schemas.microsoft.com/office/drawing/2014/main" id="{F399D7AD-8B1C-FBB6-56DD-181FBC229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2020" y="39138225"/>
          <a:ext cx="866674" cy="962212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304800</xdr:colOff>
      <xdr:row>36</xdr:row>
      <xdr:rowOff>43912</xdr:rowOff>
    </xdr:from>
    <xdr:to>
      <xdr:col>2</xdr:col>
      <xdr:colOff>933607</xdr:colOff>
      <xdr:row>36</xdr:row>
      <xdr:rowOff>1067055</xdr:rowOff>
    </xdr:to>
    <xdr:pic>
      <xdr:nvPicPr>
        <xdr:cNvPr id="64" name="Imagem 63">
          <a:extLst>
            <a:ext uri="{FF2B5EF4-FFF2-40B4-BE49-F238E27FC236}">
              <a16:creationId xmlns:a16="http://schemas.microsoft.com/office/drawing/2014/main" id="{B829C01A-FD32-D96A-0BA2-234DF50B0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5100" y="40239412"/>
          <a:ext cx="628807" cy="1023143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37</xdr:row>
      <xdr:rowOff>135117</xdr:rowOff>
    </xdr:from>
    <xdr:to>
      <xdr:col>2</xdr:col>
      <xdr:colOff>1085850</xdr:colOff>
      <xdr:row>37</xdr:row>
      <xdr:rowOff>1057474</xdr:rowOff>
    </xdr:to>
    <xdr:pic>
      <xdr:nvPicPr>
        <xdr:cNvPr id="66" name="Imagem 65">
          <a:extLst>
            <a:ext uri="{FF2B5EF4-FFF2-40B4-BE49-F238E27FC236}">
              <a16:creationId xmlns:a16="http://schemas.microsoft.com/office/drawing/2014/main" id="{1556035D-E255-C291-D4BC-C5FA42944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4600" y="41473617"/>
          <a:ext cx="971550" cy="922357"/>
        </a:xfrm>
        <a:prstGeom prst="rect">
          <a:avLst/>
        </a:prstGeom>
      </xdr:spPr>
    </xdr:pic>
    <xdr:clientData/>
  </xdr:twoCellAnchor>
  <xdr:twoCellAnchor editAs="oneCell">
    <xdr:from>
      <xdr:col>2</xdr:col>
      <xdr:colOff>174198</xdr:colOff>
      <xdr:row>38</xdr:row>
      <xdr:rowOff>266699</xdr:rowOff>
    </xdr:from>
    <xdr:to>
      <xdr:col>2</xdr:col>
      <xdr:colOff>1124206</xdr:colOff>
      <xdr:row>38</xdr:row>
      <xdr:rowOff>1000124</xdr:rowOff>
    </xdr:to>
    <xdr:pic>
      <xdr:nvPicPr>
        <xdr:cNvPr id="68" name="Imagem 67">
          <a:extLst>
            <a:ext uri="{FF2B5EF4-FFF2-40B4-BE49-F238E27FC236}">
              <a16:creationId xmlns:a16="http://schemas.microsoft.com/office/drawing/2014/main" id="{309C569A-AEDE-07F7-91C9-4EFF21D6E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4498" y="42748199"/>
          <a:ext cx="950008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247649</xdr:colOff>
      <xdr:row>39</xdr:row>
      <xdr:rowOff>122822</xdr:rowOff>
    </xdr:from>
    <xdr:to>
      <xdr:col>2</xdr:col>
      <xdr:colOff>1105126</xdr:colOff>
      <xdr:row>39</xdr:row>
      <xdr:rowOff>1000357</xdr:rowOff>
    </xdr:to>
    <xdr:pic>
      <xdr:nvPicPr>
        <xdr:cNvPr id="70" name="Imagem 69">
          <a:extLst>
            <a:ext uri="{FF2B5EF4-FFF2-40B4-BE49-F238E27FC236}">
              <a16:creationId xmlns:a16="http://schemas.microsoft.com/office/drawing/2014/main" id="{38FBF65D-16B8-BB4F-8248-ED5BA739A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7949" y="43747322"/>
          <a:ext cx="857477" cy="877535"/>
        </a:xfrm>
        <a:prstGeom prst="rect">
          <a:avLst/>
        </a:prstGeom>
      </xdr:spPr>
    </xdr:pic>
    <xdr:clientData/>
  </xdr:twoCellAnchor>
  <xdr:twoCellAnchor editAs="oneCell">
    <xdr:from>
      <xdr:col>2</xdr:col>
      <xdr:colOff>361949</xdr:colOff>
      <xdr:row>40</xdr:row>
      <xdr:rowOff>123861</xdr:rowOff>
    </xdr:from>
    <xdr:to>
      <xdr:col>2</xdr:col>
      <xdr:colOff>981074</xdr:colOff>
      <xdr:row>40</xdr:row>
      <xdr:rowOff>1067059</xdr:rowOff>
    </xdr:to>
    <xdr:pic>
      <xdr:nvPicPr>
        <xdr:cNvPr id="72" name="Imagem 71">
          <a:extLst>
            <a:ext uri="{FF2B5EF4-FFF2-40B4-BE49-F238E27FC236}">
              <a16:creationId xmlns:a16="http://schemas.microsoft.com/office/drawing/2014/main" id="{6868A029-67AD-73D3-FDCA-17E081757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49" y="44891361"/>
          <a:ext cx="619125" cy="943198"/>
        </a:xfrm>
        <a:prstGeom prst="rect">
          <a:avLst/>
        </a:prstGeom>
      </xdr:spPr>
    </xdr:pic>
    <xdr:clientData/>
  </xdr:twoCellAnchor>
  <xdr:twoCellAnchor editAs="oneCell">
    <xdr:from>
      <xdr:col>2</xdr:col>
      <xdr:colOff>194549</xdr:colOff>
      <xdr:row>41</xdr:row>
      <xdr:rowOff>200025</xdr:rowOff>
    </xdr:from>
    <xdr:to>
      <xdr:col>2</xdr:col>
      <xdr:colOff>1114680</xdr:colOff>
      <xdr:row>41</xdr:row>
      <xdr:rowOff>1000347</xdr:rowOff>
    </xdr:to>
    <xdr:pic>
      <xdr:nvPicPr>
        <xdr:cNvPr id="74" name="Imagem 73">
          <a:extLst>
            <a:ext uri="{FF2B5EF4-FFF2-40B4-BE49-F238E27FC236}">
              <a16:creationId xmlns:a16="http://schemas.microsoft.com/office/drawing/2014/main" id="{5E818918-D3EB-7C1B-2BB6-6929B45B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4849" y="46110525"/>
          <a:ext cx="920131" cy="800322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42</xdr:row>
      <xdr:rowOff>285750</xdr:rowOff>
    </xdr:from>
    <xdr:to>
      <xdr:col>2</xdr:col>
      <xdr:colOff>1086415</xdr:colOff>
      <xdr:row>42</xdr:row>
      <xdr:rowOff>929375</xdr:rowOff>
    </xdr:to>
    <xdr:pic>
      <xdr:nvPicPr>
        <xdr:cNvPr id="76" name="Imagem 75">
          <a:extLst>
            <a:ext uri="{FF2B5EF4-FFF2-40B4-BE49-F238E27FC236}">
              <a16:creationId xmlns:a16="http://schemas.microsoft.com/office/drawing/2014/main" id="{C35D6DB8-5762-2764-EE32-3BA105B62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3175" y="47339250"/>
          <a:ext cx="943540" cy="643625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43</xdr:row>
      <xdr:rowOff>219075</xdr:rowOff>
    </xdr:from>
    <xdr:to>
      <xdr:col>2</xdr:col>
      <xdr:colOff>1104899</xdr:colOff>
      <xdr:row>43</xdr:row>
      <xdr:rowOff>885824</xdr:rowOff>
    </xdr:to>
    <xdr:pic>
      <xdr:nvPicPr>
        <xdr:cNvPr id="78" name="Imagem 77">
          <a:extLst>
            <a:ext uri="{FF2B5EF4-FFF2-40B4-BE49-F238E27FC236}">
              <a16:creationId xmlns:a16="http://schemas.microsoft.com/office/drawing/2014/main" id="{8B769A03-6552-97A2-7FB6-B67529E06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48415575"/>
          <a:ext cx="1028699" cy="666749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44</xdr:row>
      <xdr:rowOff>123825</xdr:rowOff>
    </xdr:from>
    <xdr:to>
      <xdr:col>2</xdr:col>
      <xdr:colOff>1095727</xdr:colOff>
      <xdr:row>44</xdr:row>
      <xdr:rowOff>933674</xdr:rowOff>
    </xdr:to>
    <xdr:pic>
      <xdr:nvPicPr>
        <xdr:cNvPr id="82" name="Imagem 81">
          <a:extLst>
            <a:ext uri="{FF2B5EF4-FFF2-40B4-BE49-F238E27FC236}">
              <a16:creationId xmlns:a16="http://schemas.microsoft.com/office/drawing/2014/main" id="{99740264-3FAD-826E-3376-73FA26E6B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3175" y="49463325"/>
          <a:ext cx="952852" cy="809849"/>
        </a:xfrm>
        <a:prstGeom prst="rect">
          <a:avLst/>
        </a:prstGeom>
      </xdr:spPr>
    </xdr:pic>
    <xdr:clientData/>
  </xdr:twoCellAnchor>
  <xdr:twoCellAnchor editAs="oneCell">
    <xdr:from>
      <xdr:col>2</xdr:col>
      <xdr:colOff>111403</xdr:colOff>
      <xdr:row>45</xdr:row>
      <xdr:rowOff>95250</xdr:rowOff>
    </xdr:from>
    <xdr:to>
      <xdr:col>2</xdr:col>
      <xdr:colOff>1086044</xdr:colOff>
      <xdr:row>45</xdr:row>
      <xdr:rowOff>1076522</xdr:rowOff>
    </xdr:to>
    <xdr:pic>
      <xdr:nvPicPr>
        <xdr:cNvPr id="84" name="Imagem 83">
          <a:extLst>
            <a:ext uri="{FF2B5EF4-FFF2-40B4-BE49-F238E27FC236}">
              <a16:creationId xmlns:a16="http://schemas.microsoft.com/office/drawing/2014/main" id="{610A2334-3245-56F1-AE2A-D5AEA7F39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703" y="50577750"/>
          <a:ext cx="974641" cy="981272"/>
        </a:xfrm>
        <a:prstGeom prst="rect">
          <a:avLst/>
        </a:prstGeom>
      </xdr:spPr>
    </xdr:pic>
    <xdr:clientData/>
  </xdr:twoCellAnchor>
  <xdr:twoCellAnchor editAs="oneCell">
    <xdr:from>
      <xdr:col>2</xdr:col>
      <xdr:colOff>112731</xdr:colOff>
      <xdr:row>46</xdr:row>
      <xdr:rowOff>107812</xdr:rowOff>
    </xdr:from>
    <xdr:to>
      <xdr:col>2</xdr:col>
      <xdr:colOff>1114425</xdr:colOff>
      <xdr:row>46</xdr:row>
      <xdr:rowOff>1067010</xdr:rowOff>
    </xdr:to>
    <xdr:pic>
      <xdr:nvPicPr>
        <xdr:cNvPr id="86" name="Imagem 85">
          <a:extLst>
            <a:ext uri="{FF2B5EF4-FFF2-40B4-BE49-F238E27FC236}">
              <a16:creationId xmlns:a16="http://schemas.microsoft.com/office/drawing/2014/main" id="{1550938D-59C8-D801-F8E1-020B0D6ED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3031" y="51733312"/>
          <a:ext cx="1001694" cy="959198"/>
        </a:xfrm>
        <a:prstGeom prst="rect">
          <a:avLst/>
        </a:prstGeom>
      </xdr:spPr>
    </xdr:pic>
    <xdr:clientData/>
  </xdr:twoCellAnchor>
  <xdr:twoCellAnchor editAs="oneCell">
    <xdr:from>
      <xdr:col>2</xdr:col>
      <xdr:colOff>256812</xdr:colOff>
      <xdr:row>47</xdr:row>
      <xdr:rowOff>104775</xdr:rowOff>
    </xdr:from>
    <xdr:to>
      <xdr:col>2</xdr:col>
      <xdr:colOff>1057420</xdr:colOff>
      <xdr:row>47</xdr:row>
      <xdr:rowOff>1066974</xdr:rowOff>
    </xdr:to>
    <xdr:pic>
      <xdr:nvPicPr>
        <xdr:cNvPr id="88" name="Imagem 87">
          <a:extLst>
            <a:ext uri="{FF2B5EF4-FFF2-40B4-BE49-F238E27FC236}">
              <a16:creationId xmlns:a16="http://schemas.microsoft.com/office/drawing/2014/main" id="{9387485F-8FD1-2ED8-4FBA-F06C06EC7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7112" y="52873275"/>
          <a:ext cx="800608" cy="962199"/>
        </a:xfrm>
        <a:prstGeom prst="rect">
          <a:avLst/>
        </a:prstGeom>
      </xdr:spPr>
    </xdr:pic>
    <xdr:clientData/>
  </xdr:twoCellAnchor>
  <xdr:twoCellAnchor editAs="oneCell">
    <xdr:from>
      <xdr:col>2</xdr:col>
      <xdr:colOff>187512</xdr:colOff>
      <xdr:row>48</xdr:row>
      <xdr:rowOff>161925</xdr:rowOff>
    </xdr:from>
    <xdr:to>
      <xdr:col>2</xdr:col>
      <xdr:colOff>1076485</xdr:colOff>
      <xdr:row>48</xdr:row>
      <xdr:rowOff>1028857</xdr:rowOff>
    </xdr:to>
    <xdr:pic>
      <xdr:nvPicPr>
        <xdr:cNvPr id="92" name="Imagem 91">
          <a:extLst>
            <a:ext uri="{FF2B5EF4-FFF2-40B4-BE49-F238E27FC236}">
              <a16:creationId xmlns:a16="http://schemas.microsoft.com/office/drawing/2014/main" id="{EDB7348F-24F1-F85B-ED92-D999F838B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7812" y="54073425"/>
          <a:ext cx="888973" cy="866932"/>
        </a:xfrm>
        <a:prstGeom prst="rect">
          <a:avLst/>
        </a:prstGeom>
      </xdr:spPr>
    </xdr:pic>
    <xdr:clientData/>
  </xdr:twoCellAnchor>
  <xdr:twoCellAnchor editAs="oneCell">
    <xdr:from>
      <xdr:col>2</xdr:col>
      <xdr:colOff>136256</xdr:colOff>
      <xdr:row>49</xdr:row>
      <xdr:rowOff>104775</xdr:rowOff>
    </xdr:from>
    <xdr:to>
      <xdr:col>2</xdr:col>
      <xdr:colOff>1105060</xdr:colOff>
      <xdr:row>49</xdr:row>
      <xdr:rowOff>1057432</xdr:rowOff>
    </xdr:to>
    <xdr:pic>
      <xdr:nvPicPr>
        <xdr:cNvPr id="96" name="Imagem 95">
          <a:extLst>
            <a:ext uri="{FF2B5EF4-FFF2-40B4-BE49-F238E27FC236}">
              <a16:creationId xmlns:a16="http://schemas.microsoft.com/office/drawing/2014/main" id="{657A087A-4DF7-6A18-9AE0-DF34A562A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BEBA8EAE-BF5A-486C-A8C5-ECC9F3942E4B}">
              <a14:imgProps xmlns:a14="http://schemas.microsoft.com/office/drawing/2010/main">
                <a14:imgLayer r:embed="rId52">
                  <a14:imgEffect>
                    <a14:backgroundRemoval t="8475" b="95763" l="7500" r="90000">
                      <a14:foregroundMark x1="11667" y1="50000" x2="30833" y2="89831"/>
                      <a14:foregroundMark x1="49167" y1="95763" x2="49167" y2="95763"/>
                      <a14:foregroundMark x1="7500" y1="57627" x2="7500" y2="5762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6556" y="55159275"/>
          <a:ext cx="968804" cy="952657"/>
        </a:xfrm>
        <a:prstGeom prst="rect">
          <a:avLst/>
        </a:prstGeom>
      </xdr:spPr>
    </xdr:pic>
    <xdr:clientData/>
  </xdr:twoCellAnchor>
  <xdr:twoCellAnchor editAs="oneCell">
    <xdr:from>
      <xdr:col>2</xdr:col>
      <xdr:colOff>325127</xdr:colOff>
      <xdr:row>50</xdr:row>
      <xdr:rowOff>152399</xdr:rowOff>
    </xdr:from>
    <xdr:to>
      <xdr:col>2</xdr:col>
      <xdr:colOff>990601</xdr:colOff>
      <xdr:row>50</xdr:row>
      <xdr:rowOff>1020798</xdr:rowOff>
    </xdr:to>
    <xdr:pic>
      <xdr:nvPicPr>
        <xdr:cNvPr id="98" name="Imagem 97">
          <a:extLst>
            <a:ext uri="{FF2B5EF4-FFF2-40B4-BE49-F238E27FC236}">
              <a16:creationId xmlns:a16="http://schemas.microsoft.com/office/drawing/2014/main" id="{ED81290A-7981-5EDB-D82E-DA653408F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5427" y="56349899"/>
          <a:ext cx="665474" cy="868399"/>
        </a:xfrm>
        <a:prstGeom prst="rect">
          <a:avLst/>
        </a:prstGeom>
      </xdr:spPr>
    </xdr:pic>
    <xdr:clientData/>
  </xdr:twoCellAnchor>
  <xdr:twoCellAnchor editAs="oneCell">
    <xdr:from>
      <xdr:col>2</xdr:col>
      <xdr:colOff>224285</xdr:colOff>
      <xdr:row>51</xdr:row>
      <xdr:rowOff>128404</xdr:rowOff>
    </xdr:from>
    <xdr:to>
      <xdr:col>2</xdr:col>
      <xdr:colOff>1095375</xdr:colOff>
      <xdr:row>51</xdr:row>
      <xdr:rowOff>1038382</xdr:rowOff>
    </xdr:to>
    <xdr:pic>
      <xdr:nvPicPr>
        <xdr:cNvPr id="100" name="Imagem 99">
          <a:extLst>
            <a:ext uri="{FF2B5EF4-FFF2-40B4-BE49-F238E27FC236}">
              <a16:creationId xmlns:a16="http://schemas.microsoft.com/office/drawing/2014/main" id="{A9BE5529-6AD8-53FC-7AB3-12236A2D5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4585" y="57468904"/>
          <a:ext cx="871090" cy="909978"/>
        </a:xfrm>
        <a:prstGeom prst="rect">
          <a:avLst/>
        </a:prstGeom>
      </xdr:spPr>
    </xdr:pic>
    <xdr:clientData/>
  </xdr:twoCellAnchor>
  <xdr:twoCellAnchor editAs="oneCell">
    <xdr:from>
      <xdr:col>2</xdr:col>
      <xdr:colOff>76199</xdr:colOff>
      <xdr:row>52</xdr:row>
      <xdr:rowOff>152399</xdr:rowOff>
    </xdr:from>
    <xdr:to>
      <xdr:col>2</xdr:col>
      <xdr:colOff>1105238</xdr:colOff>
      <xdr:row>52</xdr:row>
      <xdr:rowOff>1009898</xdr:rowOff>
    </xdr:to>
    <xdr:pic>
      <xdr:nvPicPr>
        <xdr:cNvPr id="102" name="Imagem 101">
          <a:extLst>
            <a:ext uri="{FF2B5EF4-FFF2-40B4-BE49-F238E27FC236}">
              <a16:creationId xmlns:a16="http://schemas.microsoft.com/office/drawing/2014/main" id="{1CA1AFC1-3B72-5CF9-A519-A3F98659E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499" y="58635899"/>
          <a:ext cx="1029039" cy="857499"/>
        </a:xfrm>
        <a:prstGeom prst="rect">
          <a:avLst/>
        </a:prstGeom>
      </xdr:spPr>
    </xdr:pic>
    <xdr:clientData/>
  </xdr:twoCellAnchor>
  <xdr:twoCellAnchor editAs="oneCell">
    <xdr:from>
      <xdr:col>2</xdr:col>
      <xdr:colOff>250118</xdr:colOff>
      <xdr:row>53</xdr:row>
      <xdr:rowOff>142874</xdr:rowOff>
    </xdr:from>
    <xdr:to>
      <xdr:col>2</xdr:col>
      <xdr:colOff>1019429</xdr:colOff>
      <xdr:row>53</xdr:row>
      <xdr:rowOff>1028991</xdr:rowOff>
    </xdr:to>
    <xdr:pic>
      <xdr:nvPicPr>
        <xdr:cNvPr id="104" name="Imagem 103">
          <a:extLst>
            <a:ext uri="{FF2B5EF4-FFF2-40B4-BE49-F238E27FC236}">
              <a16:creationId xmlns:a16="http://schemas.microsoft.com/office/drawing/2014/main" id="{DEB1F596-6A62-2F56-9E92-7DA0C8D56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0418" y="59769374"/>
          <a:ext cx="769311" cy="886117"/>
        </a:xfrm>
        <a:prstGeom prst="rect">
          <a:avLst/>
        </a:prstGeom>
      </xdr:spPr>
    </xdr:pic>
    <xdr:clientData/>
  </xdr:twoCellAnchor>
  <xdr:twoCellAnchor editAs="oneCell">
    <xdr:from>
      <xdr:col>2</xdr:col>
      <xdr:colOff>164552</xdr:colOff>
      <xdr:row>54</xdr:row>
      <xdr:rowOff>56411</xdr:rowOff>
    </xdr:from>
    <xdr:to>
      <xdr:col>2</xdr:col>
      <xdr:colOff>1047750</xdr:colOff>
      <xdr:row>54</xdr:row>
      <xdr:rowOff>1029046</xdr:rowOff>
    </xdr:to>
    <xdr:pic>
      <xdr:nvPicPr>
        <xdr:cNvPr id="106" name="Imagem 105">
          <a:extLst>
            <a:ext uri="{FF2B5EF4-FFF2-40B4-BE49-F238E27FC236}">
              <a16:creationId xmlns:a16="http://schemas.microsoft.com/office/drawing/2014/main" id="{E67898E1-D3E0-A43B-20A0-F5ABD8B24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4852" y="60825911"/>
          <a:ext cx="883198" cy="97263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22</xdr:row>
      <xdr:rowOff>0</xdr:rowOff>
    </xdr:from>
    <xdr:to>
      <xdr:col>9</xdr:col>
      <xdr:colOff>304800</xdr:colOff>
      <xdr:row>22</xdr:row>
      <xdr:rowOff>304800</xdr:rowOff>
    </xdr:to>
    <xdr:sp macro="" textlink="">
      <xdr:nvSpPr>
        <xdr:cNvPr id="2053" name="AutoShape 5" descr="Conserto De Computador PNG - Conserto De Computador Ferramentas Tela  ilustração transparente">
          <a:extLst>
            <a:ext uri="{FF2B5EF4-FFF2-40B4-BE49-F238E27FC236}">
              <a16:creationId xmlns:a16="http://schemas.microsoft.com/office/drawing/2014/main" id="{1E03FC74-7D7E-5BD9-054B-1D757DD3F3A5}"/>
            </a:ext>
          </a:extLst>
        </xdr:cNvPr>
        <xdr:cNvSpPr>
          <a:spLocks noChangeAspect="1" noChangeArrowheads="1"/>
        </xdr:cNvSpPr>
      </xdr:nvSpPr>
      <xdr:spPr bwMode="auto">
        <a:xfrm>
          <a:off x="7277100" y="24193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385200</xdr:colOff>
      <xdr:row>22</xdr:row>
      <xdr:rowOff>304800</xdr:rowOff>
    </xdr:from>
    <xdr:to>
      <xdr:col>11</xdr:col>
      <xdr:colOff>476601</xdr:colOff>
      <xdr:row>22</xdr:row>
      <xdr:rowOff>1000511</xdr:rowOff>
    </xdr:to>
    <xdr:pic>
      <xdr:nvPicPr>
        <xdr:cNvPr id="34" name="Imagem 33">
          <a:extLst>
            <a:ext uri="{FF2B5EF4-FFF2-40B4-BE49-F238E27FC236}">
              <a16:creationId xmlns:a16="http://schemas.microsoft.com/office/drawing/2014/main" id="{3D896937-BF88-40F6-BC5B-154604F6F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8271900" y="24498300"/>
          <a:ext cx="701001" cy="695711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22</xdr:row>
      <xdr:rowOff>180975</xdr:rowOff>
    </xdr:from>
    <xdr:to>
      <xdr:col>2</xdr:col>
      <xdr:colOff>1057416</xdr:colOff>
      <xdr:row>22</xdr:row>
      <xdr:rowOff>895450</xdr:rowOff>
    </xdr:to>
    <xdr:pic>
      <xdr:nvPicPr>
        <xdr:cNvPr id="36" name="Imagem 35">
          <a:extLst>
            <a:ext uri="{FF2B5EF4-FFF2-40B4-BE49-F238E27FC236}">
              <a16:creationId xmlns:a16="http://schemas.microsoft.com/office/drawing/2014/main" id="{1354E843-E9E6-969A-4274-B285BD51B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2447925" y="24374475"/>
          <a:ext cx="1009791" cy="714475"/>
        </a:xfrm>
        <a:prstGeom prst="rect">
          <a:avLst/>
        </a:prstGeom>
      </xdr:spPr>
    </xdr:pic>
    <xdr:clientData/>
  </xdr:twoCellAnchor>
  <xdr:twoCellAnchor editAs="oneCell">
    <xdr:from>
      <xdr:col>2</xdr:col>
      <xdr:colOff>51199</xdr:colOff>
      <xdr:row>2</xdr:row>
      <xdr:rowOff>161925</xdr:rowOff>
    </xdr:from>
    <xdr:to>
      <xdr:col>2</xdr:col>
      <xdr:colOff>1114675</xdr:colOff>
      <xdr:row>2</xdr:row>
      <xdr:rowOff>885994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73EFBDA7-68E7-2F74-3D5C-86CF73A33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2451499" y="1495425"/>
          <a:ext cx="1063476" cy="72406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209550</xdr:colOff>
      <xdr:row>56</xdr:row>
      <xdr:rowOff>133349</xdr:rowOff>
    </xdr:from>
    <xdr:to>
      <xdr:col>2</xdr:col>
      <xdr:colOff>904875</xdr:colOff>
      <xdr:row>56</xdr:row>
      <xdr:rowOff>997237</xdr:rowOff>
    </xdr:to>
    <xdr:pic>
      <xdr:nvPicPr>
        <xdr:cNvPr id="21" name="Imagem 20">
          <a:extLst>
            <a:ext uri="{FF2B5EF4-FFF2-40B4-BE49-F238E27FC236}">
              <a16:creationId xmlns:a16="http://schemas.microsoft.com/office/drawing/2014/main" id="{9AD47D61-95FA-05D6-3315-5060BFF11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9850" y="63188849"/>
          <a:ext cx="695325" cy="863888"/>
        </a:xfrm>
        <a:prstGeom prst="rect">
          <a:avLst/>
        </a:prstGeom>
      </xdr:spPr>
    </xdr:pic>
    <xdr:clientData/>
  </xdr:twoCellAnchor>
  <xdr:twoCellAnchor editAs="oneCell">
    <xdr:from>
      <xdr:col>2</xdr:col>
      <xdr:colOff>179037</xdr:colOff>
      <xdr:row>55</xdr:row>
      <xdr:rowOff>76199</xdr:rowOff>
    </xdr:from>
    <xdr:to>
      <xdr:col>2</xdr:col>
      <xdr:colOff>942974</xdr:colOff>
      <xdr:row>55</xdr:row>
      <xdr:rowOff>942974</xdr:rowOff>
    </xdr:to>
    <xdr:pic>
      <xdr:nvPicPr>
        <xdr:cNvPr id="28" name="Imagem 27">
          <a:extLst>
            <a:ext uri="{FF2B5EF4-FFF2-40B4-BE49-F238E27FC236}">
              <a16:creationId xmlns:a16="http://schemas.microsoft.com/office/drawing/2014/main" id="{D54F5CA2-BFD2-910D-86EF-F476ED4ED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BEBA8EAE-BF5A-486C-A8C5-ECC9F3942E4B}">
              <a14:imgProps xmlns:a14="http://schemas.microsoft.com/office/drawing/2010/main">
                <a14:imgLayer r:embed="rId63">
                  <a14:imgEffect>
                    <a14:backgroundRemoval t="9605" b="94350" l="9615" r="89744">
                      <a14:foregroundMark x1="50000" y1="94350" x2="50000" y2="9435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9337" y="61988699"/>
          <a:ext cx="763937" cy="866775"/>
        </a:xfrm>
        <a:prstGeom prst="rect">
          <a:avLst/>
        </a:prstGeom>
      </xdr:spPr>
    </xdr:pic>
    <xdr:clientData/>
  </xdr:twoCellAnchor>
  <xdr:twoCellAnchor editAs="oneCell">
    <xdr:from>
      <xdr:col>2</xdr:col>
      <xdr:colOff>192159</xdr:colOff>
      <xdr:row>57</xdr:row>
      <xdr:rowOff>171450</xdr:rowOff>
    </xdr:from>
    <xdr:to>
      <xdr:col>2</xdr:col>
      <xdr:colOff>1038225</xdr:colOff>
      <xdr:row>57</xdr:row>
      <xdr:rowOff>923925</xdr:rowOff>
    </xdr:to>
    <xdr:pic>
      <xdr:nvPicPr>
        <xdr:cNvPr id="32" name="Imagem 31">
          <a:extLst>
            <a:ext uri="{FF2B5EF4-FFF2-40B4-BE49-F238E27FC236}">
              <a16:creationId xmlns:a16="http://schemas.microsoft.com/office/drawing/2014/main" id="{336592F5-0A72-1298-D572-8725EB1A2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2459" y="64369950"/>
          <a:ext cx="846066" cy="752475"/>
        </a:xfrm>
        <a:prstGeom prst="rect">
          <a:avLst/>
        </a:prstGeom>
      </xdr:spPr>
    </xdr:pic>
    <xdr:clientData/>
  </xdr:twoCellAnchor>
  <xdr:twoCellAnchor editAs="oneCell">
    <xdr:from>
      <xdr:col>2</xdr:col>
      <xdr:colOff>228513</xdr:colOff>
      <xdr:row>58</xdr:row>
      <xdr:rowOff>85725</xdr:rowOff>
    </xdr:from>
    <xdr:to>
      <xdr:col>2</xdr:col>
      <xdr:colOff>990600</xdr:colOff>
      <xdr:row>58</xdr:row>
      <xdr:rowOff>1057275</xdr:rowOff>
    </xdr:to>
    <xdr:pic>
      <xdr:nvPicPr>
        <xdr:cNvPr id="40" name="Imagem 39">
          <a:extLst>
            <a:ext uri="{FF2B5EF4-FFF2-40B4-BE49-F238E27FC236}">
              <a16:creationId xmlns:a16="http://schemas.microsoft.com/office/drawing/2014/main" id="{4292200C-2FE6-B3B0-4B56-A5A426BA7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813" y="65427225"/>
          <a:ext cx="762087" cy="9715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91E24F-C66B-4F3B-9908-413F4D8BAAC9}">
  <sheetPr filterMode="1"/>
  <dimension ref="A1:I2270"/>
  <sheetViews>
    <sheetView topLeftCell="C1" workbookViewId="0">
      <pane ySplit="1" topLeftCell="A30" activePane="bottomLeft" state="frozen"/>
      <selection pane="bottomLeft" activeCell="H57" sqref="H31:H57"/>
    </sheetView>
  </sheetViews>
  <sheetFormatPr defaultRowHeight="15" x14ac:dyDescent="0.25"/>
  <cols>
    <col min="1" max="1" width="16" customWidth="1"/>
    <col min="2" max="2" width="8.7109375" style="43" bestFit="1" customWidth="1"/>
    <col min="3" max="3" width="22.42578125" bestFit="1" customWidth="1"/>
    <col min="4" max="4" width="55.28515625" bestFit="1" customWidth="1"/>
    <col min="5" max="5" width="36.5703125" bestFit="1" customWidth="1"/>
    <col min="6" max="6" width="21.85546875" bestFit="1" customWidth="1"/>
    <col min="7" max="7" width="10.140625" bestFit="1" customWidth="1"/>
    <col min="8" max="8" width="25.7109375" style="2" customWidth="1"/>
    <col min="9" max="9" width="14.7109375" style="2" bestFit="1" customWidth="1"/>
  </cols>
  <sheetData>
    <row r="1" spans="1:9" s="1" customFormat="1" ht="30" x14ac:dyDescent="0.25">
      <c r="A1" s="71" t="s">
        <v>0</v>
      </c>
      <c r="B1" s="3" t="s">
        <v>1</v>
      </c>
      <c r="C1" s="3" t="s">
        <v>2</v>
      </c>
      <c r="D1" s="3">
        <v>12</v>
      </c>
      <c r="E1" s="3" t="s">
        <v>3</v>
      </c>
      <c r="F1" s="3" t="s">
        <v>4</v>
      </c>
      <c r="G1" s="3" t="s">
        <v>5</v>
      </c>
      <c r="H1" s="4" t="s">
        <v>6</v>
      </c>
      <c r="I1" s="3" t="s">
        <v>7</v>
      </c>
    </row>
    <row r="2" spans="1:9" hidden="1" x14ac:dyDescent="0.25">
      <c r="A2" s="5" t="s">
        <v>318</v>
      </c>
      <c r="B2" s="41" t="s">
        <v>246</v>
      </c>
      <c r="C2" s="5" t="s">
        <v>9</v>
      </c>
      <c r="D2" s="5" t="str">
        <f>E2&amp;F2</f>
        <v>DP_30_TSão Paulo</v>
      </c>
      <c r="E2" s="5" t="s">
        <v>295</v>
      </c>
      <c r="F2" s="5" t="s">
        <v>11</v>
      </c>
      <c r="G2" s="5" t="s">
        <v>12</v>
      </c>
      <c r="H2" s="6">
        <v>0.5111</v>
      </c>
      <c r="I2" s="6">
        <v>0.18</v>
      </c>
    </row>
    <row r="3" spans="1:9" hidden="1" x14ac:dyDescent="0.25">
      <c r="A3" s="7" t="s">
        <v>318</v>
      </c>
      <c r="B3" s="42" t="s">
        <v>246</v>
      </c>
      <c r="C3" s="7" t="s">
        <v>9</v>
      </c>
      <c r="D3" s="11" t="str">
        <f t="shared" ref="D3:D68" si="0">E3&amp;F3</f>
        <v>DP_30_TAcre</v>
      </c>
      <c r="E3" s="7" t="s">
        <v>295</v>
      </c>
      <c r="F3" s="7" t="s">
        <v>13</v>
      </c>
      <c r="G3" s="7" t="s">
        <v>12</v>
      </c>
      <c r="H3" s="8">
        <v>0</v>
      </c>
      <c r="I3" s="8">
        <v>0.04</v>
      </c>
    </row>
    <row r="4" spans="1:9" hidden="1" x14ac:dyDescent="0.25">
      <c r="A4" s="7" t="s">
        <v>318</v>
      </c>
      <c r="B4" s="42" t="s">
        <v>246</v>
      </c>
      <c r="C4" s="7" t="s">
        <v>9</v>
      </c>
      <c r="D4" s="11" t="str">
        <f t="shared" si="0"/>
        <v>DP_30_TAlagoas</v>
      </c>
      <c r="E4" s="7" t="s">
        <v>295</v>
      </c>
      <c r="F4" s="7" t="s">
        <v>14</v>
      </c>
      <c r="G4" s="7" t="s">
        <v>12</v>
      </c>
      <c r="H4" s="8">
        <v>0</v>
      </c>
      <c r="I4" s="8">
        <v>0.04</v>
      </c>
    </row>
    <row r="5" spans="1:9" hidden="1" x14ac:dyDescent="0.25">
      <c r="A5" s="7" t="s">
        <v>318</v>
      </c>
      <c r="B5" s="42" t="s">
        <v>246</v>
      </c>
      <c r="C5" s="7" t="s">
        <v>9</v>
      </c>
      <c r="D5" s="11" t="str">
        <f t="shared" si="0"/>
        <v>DP_30_TAmazonas</v>
      </c>
      <c r="E5" s="7" t="s">
        <v>295</v>
      </c>
      <c r="F5" s="7" t="s">
        <v>15</v>
      </c>
      <c r="G5" s="7" t="s">
        <v>12</v>
      </c>
      <c r="H5" s="8">
        <v>0</v>
      </c>
      <c r="I5" s="8">
        <v>0.04</v>
      </c>
    </row>
    <row r="6" spans="1:9" hidden="1" x14ac:dyDescent="0.25">
      <c r="A6" s="7" t="s">
        <v>318</v>
      </c>
      <c r="B6" s="42" t="s">
        <v>246</v>
      </c>
      <c r="C6" s="7" t="s">
        <v>9</v>
      </c>
      <c r="D6" s="11" t="str">
        <f t="shared" si="0"/>
        <v>DP_30_TAmapá</v>
      </c>
      <c r="E6" s="7" t="s">
        <v>295</v>
      </c>
      <c r="F6" s="7" t="s">
        <v>16</v>
      </c>
      <c r="G6" s="7" t="s">
        <v>12</v>
      </c>
      <c r="H6" s="8">
        <v>0</v>
      </c>
      <c r="I6" s="8">
        <v>0.04</v>
      </c>
    </row>
    <row r="7" spans="1:9" hidden="1" x14ac:dyDescent="0.25">
      <c r="A7" s="7" t="s">
        <v>318</v>
      </c>
      <c r="B7" s="42" t="s">
        <v>246</v>
      </c>
      <c r="C7" s="7" t="s">
        <v>9</v>
      </c>
      <c r="D7" s="11" t="str">
        <f t="shared" si="0"/>
        <v>DP_30_TBahia</v>
      </c>
      <c r="E7" s="7" t="s">
        <v>295</v>
      </c>
      <c r="F7" s="7" t="s">
        <v>17</v>
      </c>
      <c r="G7" s="7" t="s">
        <v>12</v>
      </c>
      <c r="H7" s="8">
        <v>0</v>
      </c>
      <c r="I7" s="8">
        <v>0.04</v>
      </c>
    </row>
    <row r="8" spans="1:9" hidden="1" x14ac:dyDescent="0.25">
      <c r="A8" s="7" t="s">
        <v>318</v>
      </c>
      <c r="B8" s="42" t="s">
        <v>246</v>
      </c>
      <c r="C8" s="7" t="s">
        <v>9</v>
      </c>
      <c r="D8" s="11" t="str">
        <f t="shared" si="0"/>
        <v>DP_30_TCeará</v>
      </c>
      <c r="E8" s="7" t="s">
        <v>295</v>
      </c>
      <c r="F8" s="7" t="s">
        <v>18</v>
      </c>
      <c r="G8" s="7" t="s">
        <v>12</v>
      </c>
      <c r="H8" s="8">
        <v>0</v>
      </c>
      <c r="I8" s="8">
        <v>0.04</v>
      </c>
    </row>
    <row r="9" spans="1:9" hidden="1" x14ac:dyDescent="0.25">
      <c r="A9" s="7" t="s">
        <v>318</v>
      </c>
      <c r="B9" s="42" t="s">
        <v>246</v>
      </c>
      <c r="C9" s="7" t="s">
        <v>9</v>
      </c>
      <c r="D9" s="11" t="str">
        <f t="shared" si="0"/>
        <v>DP_30_TDistrito Federal</v>
      </c>
      <c r="E9" s="7" t="s">
        <v>295</v>
      </c>
      <c r="F9" s="7" t="s">
        <v>19</v>
      </c>
      <c r="G9" s="7" t="s">
        <v>12</v>
      </c>
      <c r="H9" s="8">
        <v>0</v>
      </c>
      <c r="I9" s="8">
        <v>0.04</v>
      </c>
    </row>
    <row r="10" spans="1:9" hidden="1" x14ac:dyDescent="0.25">
      <c r="A10" s="7" t="s">
        <v>318</v>
      </c>
      <c r="B10" s="42" t="s">
        <v>246</v>
      </c>
      <c r="C10" s="7" t="s">
        <v>9</v>
      </c>
      <c r="D10" s="11" t="str">
        <f t="shared" si="0"/>
        <v>DP_30_TEspírito Santo</v>
      </c>
      <c r="E10" s="7" t="s">
        <v>295</v>
      </c>
      <c r="F10" s="7" t="s">
        <v>20</v>
      </c>
      <c r="G10" s="7" t="s">
        <v>12</v>
      </c>
      <c r="H10" s="8">
        <v>0</v>
      </c>
      <c r="I10" s="8">
        <v>0.04</v>
      </c>
    </row>
    <row r="11" spans="1:9" hidden="1" x14ac:dyDescent="0.25">
      <c r="A11" s="7" t="s">
        <v>318</v>
      </c>
      <c r="B11" s="42" t="s">
        <v>246</v>
      </c>
      <c r="C11" s="7" t="s">
        <v>9</v>
      </c>
      <c r="D11" s="11" t="str">
        <f t="shared" si="0"/>
        <v>DP_30_TGoiás</v>
      </c>
      <c r="E11" s="7" t="s">
        <v>295</v>
      </c>
      <c r="F11" s="7" t="s">
        <v>21</v>
      </c>
      <c r="G11" s="7" t="s">
        <v>12</v>
      </c>
      <c r="H11" s="8">
        <v>0</v>
      </c>
      <c r="I11" s="8">
        <v>0.04</v>
      </c>
    </row>
    <row r="12" spans="1:9" hidden="1" x14ac:dyDescent="0.25">
      <c r="A12" s="7" t="s">
        <v>318</v>
      </c>
      <c r="B12" s="42" t="s">
        <v>246</v>
      </c>
      <c r="C12" s="7" t="s">
        <v>9</v>
      </c>
      <c r="D12" s="11" t="str">
        <f t="shared" si="0"/>
        <v>DP_30_TMaranhão</v>
      </c>
      <c r="E12" s="7" t="s">
        <v>295</v>
      </c>
      <c r="F12" s="7" t="s">
        <v>22</v>
      </c>
      <c r="G12" s="7" t="s">
        <v>12</v>
      </c>
      <c r="H12" s="8">
        <v>0</v>
      </c>
      <c r="I12" s="8">
        <v>0.04</v>
      </c>
    </row>
    <row r="13" spans="1:9" hidden="1" x14ac:dyDescent="0.25">
      <c r="A13" s="7" t="s">
        <v>318</v>
      </c>
      <c r="B13" s="42" t="s">
        <v>246</v>
      </c>
      <c r="C13" s="7" t="s">
        <v>9</v>
      </c>
      <c r="D13" s="11" t="str">
        <f t="shared" si="0"/>
        <v>DP_30_TMato Grosso</v>
      </c>
      <c r="E13" s="7" t="s">
        <v>295</v>
      </c>
      <c r="F13" s="7" t="s">
        <v>23</v>
      </c>
      <c r="G13" s="7" t="s">
        <v>12</v>
      </c>
      <c r="H13" s="8">
        <v>0</v>
      </c>
      <c r="I13" s="8">
        <v>0.04</v>
      </c>
    </row>
    <row r="14" spans="1:9" hidden="1" x14ac:dyDescent="0.25">
      <c r="A14" s="7" t="s">
        <v>318</v>
      </c>
      <c r="B14" s="42" t="s">
        <v>246</v>
      </c>
      <c r="C14" s="7" t="s">
        <v>9</v>
      </c>
      <c r="D14" s="11" t="str">
        <f t="shared" si="0"/>
        <v>DP_30_TMato Grosso do Sul</v>
      </c>
      <c r="E14" s="7" t="s">
        <v>295</v>
      </c>
      <c r="F14" s="7" t="s">
        <v>24</v>
      </c>
      <c r="G14" s="7" t="s">
        <v>12</v>
      </c>
      <c r="H14" s="8">
        <v>0</v>
      </c>
      <c r="I14" s="8">
        <v>0.04</v>
      </c>
    </row>
    <row r="15" spans="1:9" hidden="1" x14ac:dyDescent="0.25">
      <c r="A15" s="7" t="s">
        <v>318</v>
      </c>
      <c r="B15" s="42" t="s">
        <v>246</v>
      </c>
      <c r="C15" s="7" t="s">
        <v>9</v>
      </c>
      <c r="D15" s="11" t="str">
        <f t="shared" si="0"/>
        <v>DP_30_TMinas Gerais</v>
      </c>
      <c r="E15" s="7" t="s">
        <v>295</v>
      </c>
      <c r="F15" s="7" t="s">
        <v>25</v>
      </c>
      <c r="G15" s="9" t="s">
        <v>12</v>
      </c>
      <c r="H15" s="8">
        <v>0</v>
      </c>
      <c r="I15" s="8">
        <v>0.04</v>
      </c>
    </row>
    <row r="16" spans="1:9" hidden="1" x14ac:dyDescent="0.25">
      <c r="A16" s="7" t="s">
        <v>318</v>
      </c>
      <c r="B16" s="42" t="s">
        <v>246</v>
      </c>
      <c r="C16" s="7" t="s">
        <v>9</v>
      </c>
      <c r="D16" s="11" t="str">
        <f t="shared" si="0"/>
        <v>DP_30_TPará</v>
      </c>
      <c r="E16" s="7" t="s">
        <v>295</v>
      </c>
      <c r="F16" s="7" t="s">
        <v>26</v>
      </c>
      <c r="G16" s="7" t="s">
        <v>12</v>
      </c>
      <c r="H16" s="8">
        <v>0</v>
      </c>
      <c r="I16" s="8">
        <v>0.04</v>
      </c>
    </row>
    <row r="17" spans="1:9" hidden="1" x14ac:dyDescent="0.25">
      <c r="A17" s="7" t="s">
        <v>318</v>
      </c>
      <c r="B17" s="42" t="s">
        <v>246</v>
      </c>
      <c r="C17" s="7" t="s">
        <v>9</v>
      </c>
      <c r="D17" s="11" t="str">
        <f t="shared" si="0"/>
        <v>DP_30_TParaíba</v>
      </c>
      <c r="E17" s="7" t="s">
        <v>295</v>
      </c>
      <c r="F17" s="7" t="s">
        <v>27</v>
      </c>
      <c r="G17" s="7" t="s">
        <v>12</v>
      </c>
      <c r="H17" s="8">
        <v>0</v>
      </c>
      <c r="I17" s="8">
        <v>0.04</v>
      </c>
    </row>
    <row r="18" spans="1:9" hidden="1" x14ac:dyDescent="0.25">
      <c r="A18" s="7" t="s">
        <v>318</v>
      </c>
      <c r="B18" s="42" t="s">
        <v>246</v>
      </c>
      <c r="C18" s="7" t="s">
        <v>9</v>
      </c>
      <c r="D18" s="11" t="str">
        <f t="shared" si="0"/>
        <v>DP_30_TParaná</v>
      </c>
      <c r="E18" s="7" t="s">
        <v>295</v>
      </c>
      <c r="F18" s="7" t="s">
        <v>28</v>
      </c>
      <c r="G18" s="7" t="s">
        <v>12</v>
      </c>
      <c r="H18" s="8">
        <v>0</v>
      </c>
      <c r="I18" s="8">
        <v>0.04</v>
      </c>
    </row>
    <row r="19" spans="1:9" hidden="1" x14ac:dyDescent="0.25">
      <c r="A19" s="7" t="s">
        <v>318</v>
      </c>
      <c r="B19" s="42" t="s">
        <v>246</v>
      </c>
      <c r="C19" s="7" t="s">
        <v>9</v>
      </c>
      <c r="D19" s="11" t="str">
        <f t="shared" si="0"/>
        <v>DP_30_TPernambuco</v>
      </c>
      <c r="E19" s="7" t="s">
        <v>295</v>
      </c>
      <c r="F19" s="7" t="s">
        <v>29</v>
      </c>
      <c r="G19" s="7" t="s">
        <v>12</v>
      </c>
      <c r="H19" s="8">
        <v>0</v>
      </c>
      <c r="I19" s="8">
        <v>0.04</v>
      </c>
    </row>
    <row r="20" spans="1:9" hidden="1" x14ac:dyDescent="0.25">
      <c r="A20" s="7" t="s">
        <v>318</v>
      </c>
      <c r="B20" s="42" t="s">
        <v>246</v>
      </c>
      <c r="C20" s="7" t="s">
        <v>9</v>
      </c>
      <c r="D20" s="11" t="str">
        <f t="shared" si="0"/>
        <v>DP_30_TPiauí</v>
      </c>
      <c r="E20" s="7" t="s">
        <v>295</v>
      </c>
      <c r="F20" s="7" t="s">
        <v>30</v>
      </c>
      <c r="G20" s="7" t="s">
        <v>12</v>
      </c>
      <c r="H20" s="8">
        <v>0</v>
      </c>
      <c r="I20" s="8">
        <v>0.04</v>
      </c>
    </row>
    <row r="21" spans="1:9" hidden="1" x14ac:dyDescent="0.25">
      <c r="A21" s="7" t="s">
        <v>318</v>
      </c>
      <c r="B21" s="42" t="s">
        <v>246</v>
      </c>
      <c r="C21" s="7" t="s">
        <v>9</v>
      </c>
      <c r="D21" s="11" t="str">
        <f t="shared" si="0"/>
        <v>DP_30_TRio Grande do Norte</v>
      </c>
      <c r="E21" s="7" t="s">
        <v>295</v>
      </c>
      <c r="F21" s="7" t="s">
        <v>31</v>
      </c>
      <c r="G21" s="7" t="s">
        <v>12</v>
      </c>
      <c r="H21" s="8">
        <v>0</v>
      </c>
      <c r="I21" s="8">
        <v>0.04</v>
      </c>
    </row>
    <row r="22" spans="1:9" hidden="1" x14ac:dyDescent="0.25">
      <c r="A22" s="7" t="s">
        <v>318</v>
      </c>
      <c r="B22" s="42" t="s">
        <v>246</v>
      </c>
      <c r="C22" s="7" t="s">
        <v>9</v>
      </c>
      <c r="D22" s="11" t="str">
        <f t="shared" si="0"/>
        <v>DP_30_TRio Grande do Sul</v>
      </c>
      <c r="E22" s="7" t="s">
        <v>295</v>
      </c>
      <c r="F22" s="7" t="s">
        <v>32</v>
      </c>
      <c r="G22" s="7" t="s">
        <v>12</v>
      </c>
      <c r="H22" s="8">
        <v>0</v>
      </c>
      <c r="I22" s="8">
        <v>0.04</v>
      </c>
    </row>
    <row r="23" spans="1:9" hidden="1" x14ac:dyDescent="0.25">
      <c r="A23" s="7" t="s">
        <v>318</v>
      </c>
      <c r="B23" s="42" t="s">
        <v>246</v>
      </c>
      <c r="C23" s="7" t="s">
        <v>9</v>
      </c>
      <c r="D23" s="11" t="str">
        <f t="shared" si="0"/>
        <v>DP_30_TRio de Janeiro</v>
      </c>
      <c r="E23" s="7" t="s">
        <v>295</v>
      </c>
      <c r="F23" s="7" t="s">
        <v>33</v>
      </c>
      <c r="G23" s="7" t="s">
        <v>12</v>
      </c>
      <c r="H23" s="8">
        <v>0</v>
      </c>
      <c r="I23" s="8">
        <v>0.04</v>
      </c>
    </row>
    <row r="24" spans="1:9" hidden="1" x14ac:dyDescent="0.25">
      <c r="A24" s="7" t="s">
        <v>318</v>
      </c>
      <c r="B24" s="42" t="s">
        <v>246</v>
      </c>
      <c r="C24" s="7" t="s">
        <v>9</v>
      </c>
      <c r="D24" s="11" t="str">
        <f t="shared" si="0"/>
        <v>DP_30_TRondônia</v>
      </c>
      <c r="E24" s="7" t="s">
        <v>295</v>
      </c>
      <c r="F24" s="7" t="s">
        <v>34</v>
      </c>
      <c r="G24" s="7" t="s">
        <v>12</v>
      </c>
      <c r="H24" s="8">
        <v>0</v>
      </c>
      <c r="I24" s="8">
        <v>0.04</v>
      </c>
    </row>
    <row r="25" spans="1:9" hidden="1" x14ac:dyDescent="0.25">
      <c r="A25" s="7" t="s">
        <v>318</v>
      </c>
      <c r="B25" s="42" t="s">
        <v>246</v>
      </c>
      <c r="C25" s="7" t="s">
        <v>9</v>
      </c>
      <c r="D25" s="11" t="str">
        <f t="shared" si="0"/>
        <v>DP_30_TRoraima</v>
      </c>
      <c r="E25" s="7" t="s">
        <v>295</v>
      </c>
      <c r="F25" s="7" t="s">
        <v>35</v>
      </c>
      <c r="G25" s="7" t="s">
        <v>12</v>
      </c>
      <c r="H25" s="8">
        <v>0</v>
      </c>
      <c r="I25" s="8">
        <v>0.04</v>
      </c>
    </row>
    <row r="26" spans="1:9" hidden="1" x14ac:dyDescent="0.25">
      <c r="A26" s="7" t="s">
        <v>318</v>
      </c>
      <c r="B26" s="42" t="s">
        <v>246</v>
      </c>
      <c r="C26" s="7" t="s">
        <v>9</v>
      </c>
      <c r="D26" s="11" t="str">
        <f t="shared" si="0"/>
        <v>DP_30_TSanta Catarina</v>
      </c>
      <c r="E26" s="7" t="s">
        <v>295</v>
      </c>
      <c r="F26" s="7" t="s">
        <v>36</v>
      </c>
      <c r="G26" s="7" t="s">
        <v>12</v>
      </c>
      <c r="H26" s="8">
        <v>0</v>
      </c>
      <c r="I26" s="8">
        <v>0.04</v>
      </c>
    </row>
    <row r="27" spans="1:9" hidden="1" x14ac:dyDescent="0.25">
      <c r="A27" s="7" t="s">
        <v>318</v>
      </c>
      <c r="B27" s="42" t="s">
        <v>246</v>
      </c>
      <c r="C27" s="7" t="s">
        <v>9</v>
      </c>
      <c r="D27" s="11" t="str">
        <f t="shared" si="0"/>
        <v>DP_30_TSergipe</v>
      </c>
      <c r="E27" s="7" t="s">
        <v>295</v>
      </c>
      <c r="F27" s="7" t="s">
        <v>37</v>
      </c>
      <c r="G27" s="7" t="s">
        <v>12</v>
      </c>
      <c r="H27" s="8">
        <v>0</v>
      </c>
      <c r="I27" s="8">
        <v>0.04</v>
      </c>
    </row>
    <row r="28" spans="1:9" hidden="1" x14ac:dyDescent="0.25">
      <c r="A28" s="7" t="s">
        <v>318</v>
      </c>
      <c r="B28" s="42" t="s">
        <v>246</v>
      </c>
      <c r="C28" s="7" t="s">
        <v>9</v>
      </c>
      <c r="D28" s="11" t="str">
        <f t="shared" si="0"/>
        <v>DP_30_TTocantins</v>
      </c>
      <c r="E28" s="7" t="s">
        <v>295</v>
      </c>
      <c r="F28" s="7" t="s">
        <v>38</v>
      </c>
      <c r="G28" s="7" t="s">
        <v>12</v>
      </c>
      <c r="H28" s="8">
        <v>0</v>
      </c>
      <c r="I28" s="8">
        <v>0.04</v>
      </c>
    </row>
    <row r="29" spans="1:9" hidden="1" x14ac:dyDescent="0.25">
      <c r="A29" s="7" t="s">
        <v>318</v>
      </c>
      <c r="B29" s="42" t="s">
        <v>246</v>
      </c>
      <c r="C29" s="7" t="s">
        <v>9</v>
      </c>
      <c r="D29" s="11" t="str">
        <f t="shared" ref="D29" si="1">E29&amp;F29</f>
        <v>DP_30_TZona Franca de Manaus</v>
      </c>
      <c r="E29" s="7" t="s">
        <v>295</v>
      </c>
      <c r="F29" s="7" t="s">
        <v>245</v>
      </c>
      <c r="G29" s="7" t="s">
        <v>12</v>
      </c>
      <c r="H29" s="8">
        <v>0</v>
      </c>
      <c r="I29" s="8">
        <v>0</v>
      </c>
    </row>
    <row r="30" spans="1:9" x14ac:dyDescent="0.25">
      <c r="A30" s="5" t="s">
        <v>319</v>
      </c>
      <c r="B30" s="41" t="s">
        <v>246</v>
      </c>
      <c r="C30" s="5" t="s">
        <v>9</v>
      </c>
      <c r="D30" s="5" t="str">
        <f t="shared" si="0"/>
        <v>DP_30_CKSão Paulo</v>
      </c>
      <c r="E30" s="5" t="s">
        <v>296</v>
      </c>
      <c r="F30" s="5" t="s">
        <v>11</v>
      </c>
      <c r="G30" s="5" t="s">
        <v>12</v>
      </c>
      <c r="H30" s="6">
        <v>0.5111</v>
      </c>
      <c r="I30" s="6">
        <v>0.18</v>
      </c>
    </row>
    <row r="31" spans="1:9" x14ac:dyDescent="0.25">
      <c r="A31" s="7" t="s">
        <v>319</v>
      </c>
      <c r="B31" s="42" t="s">
        <v>246</v>
      </c>
      <c r="C31" s="7" t="s">
        <v>9</v>
      </c>
      <c r="D31" s="11" t="str">
        <f t="shared" si="0"/>
        <v>DP_30_CKAcre</v>
      </c>
      <c r="E31" s="7" t="s">
        <v>296</v>
      </c>
      <c r="F31" s="7" t="s">
        <v>13</v>
      </c>
      <c r="G31" s="7" t="s">
        <v>12</v>
      </c>
      <c r="H31" s="8">
        <v>0</v>
      </c>
      <c r="I31" s="8">
        <v>7.0000000000000007E-2</v>
      </c>
    </row>
    <row r="32" spans="1:9" x14ac:dyDescent="0.25">
      <c r="A32" s="7" t="s">
        <v>319</v>
      </c>
      <c r="B32" s="42" t="s">
        <v>246</v>
      </c>
      <c r="C32" s="7" t="s">
        <v>9</v>
      </c>
      <c r="D32" s="11" t="str">
        <f t="shared" si="0"/>
        <v>DP_30_CKAlagoas</v>
      </c>
      <c r="E32" s="7" t="s">
        <v>296</v>
      </c>
      <c r="F32" s="7" t="s">
        <v>14</v>
      </c>
      <c r="G32" s="7" t="s">
        <v>12</v>
      </c>
      <c r="H32" s="8">
        <v>0</v>
      </c>
      <c r="I32" s="8">
        <v>7.0000000000000007E-2</v>
      </c>
    </row>
    <row r="33" spans="1:9" x14ac:dyDescent="0.25">
      <c r="A33" s="7" t="s">
        <v>319</v>
      </c>
      <c r="B33" s="42" t="s">
        <v>246</v>
      </c>
      <c r="C33" s="7" t="s">
        <v>9</v>
      </c>
      <c r="D33" s="11" t="str">
        <f t="shared" si="0"/>
        <v>DP_30_CKAmazonas</v>
      </c>
      <c r="E33" s="7" t="s">
        <v>296</v>
      </c>
      <c r="F33" s="7" t="s">
        <v>15</v>
      </c>
      <c r="G33" s="7" t="s">
        <v>12</v>
      </c>
      <c r="H33" s="8">
        <v>0</v>
      </c>
      <c r="I33" s="8">
        <v>7.0000000000000007E-2</v>
      </c>
    </row>
    <row r="34" spans="1:9" x14ac:dyDescent="0.25">
      <c r="A34" s="7" t="s">
        <v>319</v>
      </c>
      <c r="B34" s="42" t="s">
        <v>246</v>
      </c>
      <c r="C34" s="7" t="s">
        <v>9</v>
      </c>
      <c r="D34" s="11" t="str">
        <f t="shared" si="0"/>
        <v>DP_30_CKAmapá</v>
      </c>
      <c r="E34" s="7" t="s">
        <v>296</v>
      </c>
      <c r="F34" s="7" t="s">
        <v>16</v>
      </c>
      <c r="G34" s="7" t="s">
        <v>12</v>
      </c>
      <c r="H34" s="8">
        <v>0</v>
      </c>
      <c r="I34" s="8">
        <v>7.0000000000000007E-2</v>
      </c>
    </row>
    <row r="35" spans="1:9" x14ac:dyDescent="0.25">
      <c r="A35" s="7" t="s">
        <v>319</v>
      </c>
      <c r="B35" s="42" t="s">
        <v>246</v>
      </c>
      <c r="C35" s="7" t="s">
        <v>9</v>
      </c>
      <c r="D35" s="11" t="str">
        <f t="shared" si="0"/>
        <v>DP_30_CKBahia</v>
      </c>
      <c r="E35" s="7" t="s">
        <v>296</v>
      </c>
      <c r="F35" s="7" t="s">
        <v>17</v>
      </c>
      <c r="G35" s="7" t="s">
        <v>12</v>
      </c>
      <c r="H35" s="8">
        <v>0</v>
      </c>
      <c r="I35" s="8">
        <v>7.0000000000000007E-2</v>
      </c>
    </row>
    <row r="36" spans="1:9" x14ac:dyDescent="0.25">
      <c r="A36" s="7" t="s">
        <v>319</v>
      </c>
      <c r="B36" s="42" t="s">
        <v>246</v>
      </c>
      <c r="C36" s="7" t="s">
        <v>9</v>
      </c>
      <c r="D36" s="11" t="str">
        <f t="shared" si="0"/>
        <v>DP_30_CKCeará</v>
      </c>
      <c r="E36" s="7" t="s">
        <v>296</v>
      </c>
      <c r="F36" s="7" t="s">
        <v>18</v>
      </c>
      <c r="G36" s="7" t="s">
        <v>12</v>
      </c>
      <c r="H36" s="8">
        <v>0</v>
      </c>
      <c r="I36" s="8">
        <v>7.0000000000000007E-2</v>
      </c>
    </row>
    <row r="37" spans="1:9" x14ac:dyDescent="0.25">
      <c r="A37" s="7" t="s">
        <v>319</v>
      </c>
      <c r="B37" s="42" t="s">
        <v>246</v>
      </c>
      <c r="C37" s="7" t="s">
        <v>9</v>
      </c>
      <c r="D37" s="11" t="str">
        <f t="shared" si="0"/>
        <v>DP_30_CKDistrito Federal</v>
      </c>
      <c r="E37" s="7" t="s">
        <v>296</v>
      </c>
      <c r="F37" s="7" t="s">
        <v>19</v>
      </c>
      <c r="G37" s="7" t="s">
        <v>12</v>
      </c>
      <c r="H37" s="8">
        <v>0</v>
      </c>
      <c r="I37" s="8">
        <v>7.0000000000000007E-2</v>
      </c>
    </row>
    <row r="38" spans="1:9" x14ac:dyDescent="0.25">
      <c r="A38" s="7" t="s">
        <v>319</v>
      </c>
      <c r="B38" s="42" t="s">
        <v>246</v>
      </c>
      <c r="C38" s="7" t="s">
        <v>9</v>
      </c>
      <c r="D38" s="11" t="str">
        <f t="shared" si="0"/>
        <v>DP_30_CKEspírito Santo</v>
      </c>
      <c r="E38" s="7" t="s">
        <v>296</v>
      </c>
      <c r="F38" s="7" t="s">
        <v>20</v>
      </c>
      <c r="G38" s="7" t="s">
        <v>12</v>
      </c>
      <c r="H38" s="8">
        <v>0</v>
      </c>
      <c r="I38" s="8">
        <v>7.0000000000000007E-2</v>
      </c>
    </row>
    <row r="39" spans="1:9" x14ac:dyDescent="0.25">
      <c r="A39" s="7" t="s">
        <v>319</v>
      </c>
      <c r="B39" s="42" t="s">
        <v>246</v>
      </c>
      <c r="C39" s="7" t="s">
        <v>9</v>
      </c>
      <c r="D39" s="11" t="str">
        <f t="shared" si="0"/>
        <v>DP_30_CKGoiás</v>
      </c>
      <c r="E39" s="7" t="s">
        <v>296</v>
      </c>
      <c r="F39" s="7" t="s">
        <v>21</v>
      </c>
      <c r="G39" s="7" t="s">
        <v>12</v>
      </c>
      <c r="H39" s="8">
        <v>0</v>
      </c>
      <c r="I39" s="8">
        <v>7.0000000000000007E-2</v>
      </c>
    </row>
    <row r="40" spans="1:9" x14ac:dyDescent="0.25">
      <c r="A40" s="7" t="s">
        <v>319</v>
      </c>
      <c r="B40" s="42" t="s">
        <v>246</v>
      </c>
      <c r="C40" s="7" t="s">
        <v>9</v>
      </c>
      <c r="D40" s="11" t="str">
        <f t="shared" si="0"/>
        <v>DP_30_CKMaranhão</v>
      </c>
      <c r="E40" s="7" t="s">
        <v>296</v>
      </c>
      <c r="F40" s="7" t="s">
        <v>22</v>
      </c>
      <c r="G40" s="7" t="s">
        <v>12</v>
      </c>
      <c r="H40" s="8">
        <v>0</v>
      </c>
      <c r="I40" s="8">
        <v>7.0000000000000007E-2</v>
      </c>
    </row>
    <row r="41" spans="1:9" x14ac:dyDescent="0.25">
      <c r="A41" s="7" t="s">
        <v>319</v>
      </c>
      <c r="B41" s="42" t="s">
        <v>246</v>
      </c>
      <c r="C41" s="7" t="s">
        <v>9</v>
      </c>
      <c r="D41" s="11" t="str">
        <f t="shared" si="0"/>
        <v>DP_30_CKMato Grosso</v>
      </c>
      <c r="E41" s="7" t="s">
        <v>296</v>
      </c>
      <c r="F41" s="7" t="s">
        <v>23</v>
      </c>
      <c r="G41" s="7" t="s">
        <v>12</v>
      </c>
      <c r="H41" s="8">
        <v>0</v>
      </c>
      <c r="I41" s="8">
        <v>7.0000000000000007E-2</v>
      </c>
    </row>
    <row r="42" spans="1:9" x14ac:dyDescent="0.25">
      <c r="A42" s="7" t="s">
        <v>319</v>
      </c>
      <c r="B42" s="42" t="s">
        <v>246</v>
      </c>
      <c r="C42" s="7" t="s">
        <v>9</v>
      </c>
      <c r="D42" s="11" t="str">
        <f t="shared" si="0"/>
        <v>DP_30_CKMato Grosso do Sul</v>
      </c>
      <c r="E42" s="7" t="s">
        <v>296</v>
      </c>
      <c r="F42" s="7" t="s">
        <v>24</v>
      </c>
      <c r="G42" s="7" t="s">
        <v>12</v>
      </c>
      <c r="H42" s="8">
        <v>0</v>
      </c>
      <c r="I42" s="8">
        <v>7.0000000000000007E-2</v>
      </c>
    </row>
    <row r="43" spans="1:9" x14ac:dyDescent="0.25">
      <c r="A43" s="7" t="s">
        <v>319</v>
      </c>
      <c r="B43" s="42" t="s">
        <v>246</v>
      </c>
      <c r="C43" s="7" t="s">
        <v>9</v>
      </c>
      <c r="D43" s="11" t="str">
        <f t="shared" si="0"/>
        <v>DP_30_CKMinas Gerais</v>
      </c>
      <c r="E43" s="7" t="s">
        <v>296</v>
      </c>
      <c r="F43" s="7" t="s">
        <v>25</v>
      </c>
      <c r="G43" s="7" t="s">
        <v>12</v>
      </c>
      <c r="H43" s="8">
        <v>0</v>
      </c>
      <c r="I43" s="8">
        <v>0.12</v>
      </c>
    </row>
    <row r="44" spans="1:9" x14ac:dyDescent="0.25">
      <c r="A44" s="7" t="s">
        <v>319</v>
      </c>
      <c r="B44" s="42" t="s">
        <v>246</v>
      </c>
      <c r="C44" s="7" t="s">
        <v>9</v>
      </c>
      <c r="D44" s="11" t="str">
        <f t="shared" si="0"/>
        <v>DP_30_CKPará</v>
      </c>
      <c r="E44" s="7" t="s">
        <v>296</v>
      </c>
      <c r="F44" s="7" t="s">
        <v>26</v>
      </c>
      <c r="G44" s="7" t="s">
        <v>12</v>
      </c>
      <c r="H44" s="8">
        <v>0</v>
      </c>
      <c r="I44" s="8">
        <v>7.0000000000000007E-2</v>
      </c>
    </row>
    <row r="45" spans="1:9" x14ac:dyDescent="0.25">
      <c r="A45" s="7" t="s">
        <v>319</v>
      </c>
      <c r="B45" s="42" t="s">
        <v>246</v>
      </c>
      <c r="C45" s="7" t="s">
        <v>9</v>
      </c>
      <c r="D45" s="11" t="str">
        <f t="shared" si="0"/>
        <v>DP_30_CKParaíba</v>
      </c>
      <c r="E45" s="7" t="s">
        <v>296</v>
      </c>
      <c r="F45" s="7" t="s">
        <v>27</v>
      </c>
      <c r="G45" s="7" t="s">
        <v>12</v>
      </c>
      <c r="H45" s="8">
        <v>0</v>
      </c>
      <c r="I45" s="8">
        <v>7.0000000000000007E-2</v>
      </c>
    </row>
    <row r="46" spans="1:9" x14ac:dyDescent="0.25">
      <c r="A46" s="7" t="s">
        <v>319</v>
      </c>
      <c r="B46" s="42" t="s">
        <v>246</v>
      </c>
      <c r="C46" s="7" t="s">
        <v>9</v>
      </c>
      <c r="D46" s="11" t="str">
        <f t="shared" si="0"/>
        <v>DP_30_CKParaná</v>
      </c>
      <c r="E46" s="7" t="s">
        <v>296</v>
      </c>
      <c r="F46" s="7" t="s">
        <v>28</v>
      </c>
      <c r="G46" s="7" t="s">
        <v>12</v>
      </c>
      <c r="H46" s="8">
        <v>0</v>
      </c>
      <c r="I46" s="8">
        <v>0.12</v>
      </c>
    </row>
    <row r="47" spans="1:9" x14ac:dyDescent="0.25">
      <c r="A47" s="7" t="s">
        <v>319</v>
      </c>
      <c r="B47" s="42" t="s">
        <v>246</v>
      </c>
      <c r="C47" s="7" t="s">
        <v>9</v>
      </c>
      <c r="D47" s="11" t="str">
        <f t="shared" si="0"/>
        <v>DP_30_CKPernambuco</v>
      </c>
      <c r="E47" s="7" t="s">
        <v>296</v>
      </c>
      <c r="F47" s="7" t="s">
        <v>29</v>
      </c>
      <c r="G47" s="7" t="s">
        <v>12</v>
      </c>
      <c r="H47" s="8">
        <v>0</v>
      </c>
      <c r="I47" s="8">
        <v>7.0000000000000007E-2</v>
      </c>
    </row>
    <row r="48" spans="1:9" x14ac:dyDescent="0.25">
      <c r="A48" s="7" t="s">
        <v>319</v>
      </c>
      <c r="B48" s="42" t="s">
        <v>246</v>
      </c>
      <c r="C48" s="7" t="s">
        <v>9</v>
      </c>
      <c r="D48" s="11" t="str">
        <f t="shared" si="0"/>
        <v>DP_30_CKPiauí</v>
      </c>
      <c r="E48" s="7" t="s">
        <v>296</v>
      </c>
      <c r="F48" s="7" t="s">
        <v>30</v>
      </c>
      <c r="G48" s="7" t="s">
        <v>12</v>
      </c>
      <c r="H48" s="8">
        <v>0</v>
      </c>
      <c r="I48" s="8">
        <v>7.0000000000000007E-2</v>
      </c>
    </row>
    <row r="49" spans="1:9" x14ac:dyDescent="0.25">
      <c r="A49" s="7" t="s">
        <v>319</v>
      </c>
      <c r="B49" s="42" t="s">
        <v>246</v>
      </c>
      <c r="C49" s="7" t="s">
        <v>9</v>
      </c>
      <c r="D49" s="11" t="str">
        <f t="shared" si="0"/>
        <v>DP_30_CKRio Grande do Norte</v>
      </c>
      <c r="E49" s="7" t="s">
        <v>296</v>
      </c>
      <c r="F49" s="7" t="s">
        <v>31</v>
      </c>
      <c r="G49" s="7" t="s">
        <v>12</v>
      </c>
      <c r="H49" s="8">
        <v>0</v>
      </c>
      <c r="I49" s="8">
        <v>7.0000000000000007E-2</v>
      </c>
    </row>
    <row r="50" spans="1:9" x14ac:dyDescent="0.25">
      <c r="A50" s="7" t="s">
        <v>319</v>
      </c>
      <c r="B50" s="42" t="s">
        <v>246</v>
      </c>
      <c r="C50" s="7" t="s">
        <v>9</v>
      </c>
      <c r="D50" s="11" t="str">
        <f t="shared" si="0"/>
        <v>DP_30_CKRio Grande do Sul</v>
      </c>
      <c r="E50" s="7" t="s">
        <v>296</v>
      </c>
      <c r="F50" s="7" t="s">
        <v>32</v>
      </c>
      <c r="G50" s="7" t="s">
        <v>12</v>
      </c>
      <c r="H50" s="8">
        <v>0</v>
      </c>
      <c r="I50" s="8">
        <v>0.12</v>
      </c>
    </row>
    <row r="51" spans="1:9" x14ac:dyDescent="0.25">
      <c r="A51" s="7" t="s">
        <v>319</v>
      </c>
      <c r="B51" s="42" t="s">
        <v>246</v>
      </c>
      <c r="C51" s="7" t="s">
        <v>9</v>
      </c>
      <c r="D51" s="11" t="str">
        <f t="shared" si="0"/>
        <v>DP_30_CKRio de Janeiro</v>
      </c>
      <c r="E51" s="7" t="s">
        <v>296</v>
      </c>
      <c r="F51" s="7" t="s">
        <v>33</v>
      </c>
      <c r="G51" s="7" t="s">
        <v>12</v>
      </c>
      <c r="H51" s="8">
        <v>0</v>
      </c>
      <c r="I51" s="8">
        <v>0.12</v>
      </c>
    </row>
    <row r="52" spans="1:9" x14ac:dyDescent="0.25">
      <c r="A52" s="7" t="s">
        <v>319</v>
      </c>
      <c r="B52" s="42" t="s">
        <v>246</v>
      </c>
      <c r="C52" s="7" t="s">
        <v>9</v>
      </c>
      <c r="D52" s="11" t="str">
        <f t="shared" si="0"/>
        <v>DP_30_CKRondônia</v>
      </c>
      <c r="E52" s="7" t="s">
        <v>296</v>
      </c>
      <c r="F52" s="7" t="s">
        <v>34</v>
      </c>
      <c r="G52" s="7" t="s">
        <v>12</v>
      </c>
      <c r="H52" s="8">
        <v>0</v>
      </c>
      <c r="I52" s="8">
        <v>7.0000000000000007E-2</v>
      </c>
    </row>
    <row r="53" spans="1:9" x14ac:dyDescent="0.25">
      <c r="A53" s="7" t="s">
        <v>319</v>
      </c>
      <c r="B53" s="42" t="s">
        <v>246</v>
      </c>
      <c r="C53" s="7" t="s">
        <v>9</v>
      </c>
      <c r="D53" s="11" t="str">
        <f t="shared" si="0"/>
        <v>DP_30_CKRoraima</v>
      </c>
      <c r="E53" s="7" t="s">
        <v>296</v>
      </c>
      <c r="F53" s="7" t="s">
        <v>35</v>
      </c>
      <c r="G53" s="7" t="s">
        <v>12</v>
      </c>
      <c r="H53" s="8">
        <v>0</v>
      </c>
      <c r="I53" s="8">
        <v>7.0000000000000007E-2</v>
      </c>
    </row>
    <row r="54" spans="1:9" x14ac:dyDescent="0.25">
      <c r="A54" s="7" t="s">
        <v>319</v>
      </c>
      <c r="B54" s="42" t="s">
        <v>246</v>
      </c>
      <c r="C54" s="7" t="s">
        <v>9</v>
      </c>
      <c r="D54" s="11" t="str">
        <f t="shared" si="0"/>
        <v>DP_30_CKSanta Catarina</v>
      </c>
      <c r="E54" s="7" t="s">
        <v>296</v>
      </c>
      <c r="F54" s="7" t="s">
        <v>36</v>
      </c>
      <c r="G54" s="7" t="s">
        <v>12</v>
      </c>
      <c r="H54" s="8">
        <v>0</v>
      </c>
      <c r="I54" s="8">
        <v>0.12</v>
      </c>
    </row>
    <row r="55" spans="1:9" x14ac:dyDescent="0.25">
      <c r="A55" s="7" t="s">
        <v>319</v>
      </c>
      <c r="B55" s="42" t="s">
        <v>246</v>
      </c>
      <c r="C55" s="7" t="s">
        <v>9</v>
      </c>
      <c r="D55" s="11" t="str">
        <f t="shared" si="0"/>
        <v>DP_30_CKSergipe</v>
      </c>
      <c r="E55" s="7" t="s">
        <v>296</v>
      </c>
      <c r="F55" s="7" t="s">
        <v>37</v>
      </c>
      <c r="G55" s="7" t="s">
        <v>12</v>
      </c>
      <c r="H55" s="8">
        <v>0</v>
      </c>
      <c r="I55" s="8">
        <v>7.0000000000000007E-2</v>
      </c>
    </row>
    <row r="56" spans="1:9" x14ac:dyDescent="0.25">
      <c r="A56" s="7" t="s">
        <v>319</v>
      </c>
      <c r="B56" s="42" t="s">
        <v>246</v>
      </c>
      <c r="C56" s="7" t="s">
        <v>9</v>
      </c>
      <c r="D56" s="11" t="str">
        <f t="shared" si="0"/>
        <v>DP_30_CKTocantins</v>
      </c>
      <c r="E56" s="7" t="s">
        <v>296</v>
      </c>
      <c r="F56" s="7" t="s">
        <v>38</v>
      </c>
      <c r="G56" s="7" t="s">
        <v>12</v>
      </c>
      <c r="H56" s="8">
        <v>0</v>
      </c>
      <c r="I56" s="8">
        <v>7.0000000000000007E-2</v>
      </c>
    </row>
    <row r="57" spans="1:9" x14ac:dyDescent="0.25">
      <c r="A57" s="7" t="s">
        <v>319</v>
      </c>
      <c r="B57" s="42" t="s">
        <v>246</v>
      </c>
      <c r="C57" s="7" t="s">
        <v>9</v>
      </c>
      <c r="D57" s="11" t="str">
        <f t="shared" ref="D57" si="2">E57&amp;F57</f>
        <v>DP_30_CKZona Franca de Manaus</v>
      </c>
      <c r="E57" s="7" t="s">
        <v>296</v>
      </c>
      <c r="F57" s="7" t="s">
        <v>245</v>
      </c>
      <c r="G57" s="7" t="s">
        <v>12</v>
      </c>
      <c r="H57" s="8">
        <v>0</v>
      </c>
      <c r="I57" s="8">
        <v>0</v>
      </c>
    </row>
    <row r="58" spans="1:9" hidden="1" x14ac:dyDescent="0.25">
      <c r="A58" s="5" t="s">
        <v>41</v>
      </c>
      <c r="B58" s="41" t="s">
        <v>246</v>
      </c>
      <c r="C58" s="5" t="s">
        <v>9</v>
      </c>
      <c r="D58" s="5" t="str">
        <f t="shared" si="0"/>
        <v>DP_3005_30KgSão Paulo</v>
      </c>
      <c r="E58" s="5" t="s">
        <v>42</v>
      </c>
      <c r="F58" s="5" t="s">
        <v>11</v>
      </c>
      <c r="G58" s="5" t="s">
        <v>12</v>
      </c>
      <c r="H58" s="6">
        <v>0.5111</v>
      </c>
      <c r="I58" s="6">
        <v>0.18</v>
      </c>
    </row>
    <row r="59" spans="1:9" hidden="1" x14ac:dyDescent="0.25">
      <c r="A59" s="7" t="s">
        <v>41</v>
      </c>
      <c r="B59" s="42" t="s">
        <v>246</v>
      </c>
      <c r="C59" s="7" t="s">
        <v>9</v>
      </c>
      <c r="D59" s="11" t="str">
        <f t="shared" si="0"/>
        <v>DP_3005_30KgAcre</v>
      </c>
      <c r="E59" s="7" t="s">
        <v>42</v>
      </c>
      <c r="F59" s="7" t="s">
        <v>13</v>
      </c>
      <c r="G59" s="7" t="s">
        <v>12</v>
      </c>
      <c r="H59" s="8">
        <v>0.26569999999999999</v>
      </c>
      <c r="I59" s="8">
        <v>7.0000000000000007E-2</v>
      </c>
    </row>
    <row r="60" spans="1:9" hidden="1" x14ac:dyDescent="0.25">
      <c r="A60" s="7" t="s">
        <v>41</v>
      </c>
      <c r="B60" s="42" t="s">
        <v>246</v>
      </c>
      <c r="C60" s="7" t="s">
        <v>9</v>
      </c>
      <c r="D60" s="11" t="str">
        <f t="shared" si="0"/>
        <v>DP_3005_30KgAlagoas</v>
      </c>
      <c r="E60" s="7" t="s">
        <v>42</v>
      </c>
      <c r="F60" s="7" t="s">
        <v>14</v>
      </c>
      <c r="G60" s="7" t="s">
        <v>12</v>
      </c>
      <c r="H60" s="8">
        <v>0.26569999999999999</v>
      </c>
      <c r="I60" s="8">
        <v>7.0000000000000007E-2</v>
      </c>
    </row>
    <row r="61" spans="1:9" hidden="1" x14ac:dyDescent="0.25">
      <c r="A61" s="7" t="s">
        <v>41</v>
      </c>
      <c r="B61" s="42" t="s">
        <v>246</v>
      </c>
      <c r="C61" s="7" t="s">
        <v>9</v>
      </c>
      <c r="D61" s="11" t="str">
        <f t="shared" si="0"/>
        <v>DP_3005_30KgAmazonas</v>
      </c>
      <c r="E61" s="7" t="s">
        <v>42</v>
      </c>
      <c r="F61" s="7" t="s">
        <v>15</v>
      </c>
      <c r="G61" s="7" t="s">
        <v>12</v>
      </c>
      <c r="H61" s="8">
        <v>0.26569999999999999</v>
      </c>
      <c r="I61" s="8">
        <v>7.0000000000000007E-2</v>
      </c>
    </row>
    <row r="62" spans="1:9" hidden="1" x14ac:dyDescent="0.25">
      <c r="A62" s="7" t="s">
        <v>41</v>
      </c>
      <c r="B62" s="42" t="s">
        <v>246</v>
      </c>
      <c r="C62" s="7" t="s">
        <v>9</v>
      </c>
      <c r="D62" s="11" t="str">
        <f t="shared" si="0"/>
        <v>DP_3005_30KgAmapá</v>
      </c>
      <c r="E62" s="7" t="s">
        <v>42</v>
      </c>
      <c r="F62" s="7" t="s">
        <v>16</v>
      </c>
      <c r="G62" s="7" t="s">
        <v>12</v>
      </c>
      <c r="H62" s="8">
        <v>0.26569999999999999</v>
      </c>
      <c r="I62" s="8">
        <v>7.0000000000000007E-2</v>
      </c>
    </row>
    <row r="63" spans="1:9" hidden="1" x14ac:dyDescent="0.25">
      <c r="A63" s="7" t="s">
        <v>41</v>
      </c>
      <c r="B63" s="42" t="s">
        <v>246</v>
      </c>
      <c r="C63" s="7" t="s">
        <v>9</v>
      </c>
      <c r="D63" s="11" t="str">
        <f t="shared" si="0"/>
        <v>DP_3005_30KgBahia</v>
      </c>
      <c r="E63" s="7" t="s">
        <v>42</v>
      </c>
      <c r="F63" s="7" t="s">
        <v>17</v>
      </c>
      <c r="G63" s="7" t="s">
        <v>12</v>
      </c>
      <c r="H63" s="8">
        <v>0.26569999999999999</v>
      </c>
      <c r="I63" s="8">
        <v>7.0000000000000007E-2</v>
      </c>
    </row>
    <row r="64" spans="1:9" hidden="1" x14ac:dyDescent="0.25">
      <c r="A64" s="7" t="s">
        <v>41</v>
      </c>
      <c r="B64" s="42" t="s">
        <v>246</v>
      </c>
      <c r="C64" s="7" t="s">
        <v>9</v>
      </c>
      <c r="D64" s="11" t="str">
        <f t="shared" si="0"/>
        <v>DP_3005_30KgCeará</v>
      </c>
      <c r="E64" s="7" t="s">
        <v>42</v>
      </c>
      <c r="F64" s="7" t="s">
        <v>18</v>
      </c>
      <c r="G64" s="7" t="s">
        <v>12</v>
      </c>
      <c r="H64" s="8">
        <v>0.26569999999999999</v>
      </c>
      <c r="I64" s="8">
        <v>7.0000000000000007E-2</v>
      </c>
    </row>
    <row r="65" spans="1:9" hidden="1" x14ac:dyDescent="0.25">
      <c r="A65" s="7" t="s">
        <v>41</v>
      </c>
      <c r="B65" s="42" t="s">
        <v>246</v>
      </c>
      <c r="C65" s="7" t="s">
        <v>9</v>
      </c>
      <c r="D65" s="11" t="str">
        <f t="shared" si="0"/>
        <v>DP_3005_30KgDistrito Federal</v>
      </c>
      <c r="E65" s="7" t="s">
        <v>42</v>
      </c>
      <c r="F65" s="7" t="s">
        <v>19</v>
      </c>
      <c r="G65" s="7" t="s">
        <v>12</v>
      </c>
      <c r="H65" s="8">
        <v>0.26569999999999999</v>
      </c>
      <c r="I65" s="8">
        <v>7.0000000000000007E-2</v>
      </c>
    </row>
    <row r="66" spans="1:9" hidden="1" x14ac:dyDescent="0.25">
      <c r="A66" s="7" t="s">
        <v>41</v>
      </c>
      <c r="B66" s="42" t="s">
        <v>246</v>
      </c>
      <c r="C66" s="7" t="s">
        <v>9</v>
      </c>
      <c r="D66" s="11" t="str">
        <f t="shared" si="0"/>
        <v>DP_3005_30KgEspírito Santo</v>
      </c>
      <c r="E66" s="7" t="s">
        <v>42</v>
      </c>
      <c r="F66" s="7" t="s">
        <v>20</v>
      </c>
      <c r="G66" s="7" t="s">
        <v>12</v>
      </c>
      <c r="H66" s="8">
        <v>0.26569999999999999</v>
      </c>
      <c r="I66" s="8">
        <v>7.0000000000000007E-2</v>
      </c>
    </row>
    <row r="67" spans="1:9" hidden="1" x14ac:dyDescent="0.25">
      <c r="A67" s="7" t="s">
        <v>41</v>
      </c>
      <c r="B67" s="42" t="s">
        <v>246</v>
      </c>
      <c r="C67" s="7" t="s">
        <v>9</v>
      </c>
      <c r="D67" s="11" t="str">
        <f t="shared" si="0"/>
        <v>DP_3005_30KgGoiás</v>
      </c>
      <c r="E67" s="7" t="s">
        <v>42</v>
      </c>
      <c r="F67" s="7" t="s">
        <v>21</v>
      </c>
      <c r="G67" s="7" t="s">
        <v>12</v>
      </c>
      <c r="H67" s="8">
        <v>0.26569999999999999</v>
      </c>
      <c r="I67" s="8">
        <v>7.0000000000000007E-2</v>
      </c>
    </row>
    <row r="68" spans="1:9" hidden="1" x14ac:dyDescent="0.25">
      <c r="A68" s="7" t="s">
        <v>41</v>
      </c>
      <c r="B68" s="42" t="s">
        <v>246</v>
      </c>
      <c r="C68" s="7" t="s">
        <v>9</v>
      </c>
      <c r="D68" s="11" t="str">
        <f t="shared" si="0"/>
        <v>DP_3005_30KgMaranhão</v>
      </c>
      <c r="E68" s="7" t="s">
        <v>42</v>
      </c>
      <c r="F68" s="7" t="s">
        <v>22</v>
      </c>
      <c r="G68" s="7" t="s">
        <v>12</v>
      </c>
      <c r="H68" s="8">
        <v>0.26569999999999999</v>
      </c>
      <c r="I68" s="8">
        <v>7.0000000000000007E-2</v>
      </c>
    </row>
    <row r="69" spans="1:9" hidden="1" x14ac:dyDescent="0.25">
      <c r="A69" s="7" t="s">
        <v>41</v>
      </c>
      <c r="B69" s="42" t="s">
        <v>246</v>
      </c>
      <c r="C69" s="7" t="s">
        <v>9</v>
      </c>
      <c r="D69" s="11" t="str">
        <f t="shared" ref="D69:D134" si="3">E69&amp;F69</f>
        <v>DP_3005_30KgMato Grosso</v>
      </c>
      <c r="E69" s="7" t="s">
        <v>42</v>
      </c>
      <c r="F69" s="7" t="s">
        <v>23</v>
      </c>
      <c r="G69" s="7" t="s">
        <v>12</v>
      </c>
      <c r="H69" s="8">
        <v>0.26569999999999999</v>
      </c>
      <c r="I69" s="8">
        <v>7.0000000000000007E-2</v>
      </c>
    </row>
    <row r="70" spans="1:9" hidden="1" x14ac:dyDescent="0.25">
      <c r="A70" s="7" t="s">
        <v>41</v>
      </c>
      <c r="B70" s="42" t="s">
        <v>246</v>
      </c>
      <c r="C70" s="7" t="s">
        <v>9</v>
      </c>
      <c r="D70" s="11" t="str">
        <f t="shared" si="3"/>
        <v>DP_3005_30KgMato Grosso do Sul</v>
      </c>
      <c r="E70" s="7" t="s">
        <v>42</v>
      </c>
      <c r="F70" s="7" t="s">
        <v>24</v>
      </c>
      <c r="G70" s="7" t="s">
        <v>12</v>
      </c>
      <c r="H70" s="8">
        <v>0.26569999999999999</v>
      </c>
      <c r="I70" s="8">
        <v>7.0000000000000007E-2</v>
      </c>
    </row>
    <row r="71" spans="1:9" hidden="1" x14ac:dyDescent="0.25">
      <c r="A71" s="7" t="s">
        <v>41</v>
      </c>
      <c r="B71" s="42" t="s">
        <v>246</v>
      </c>
      <c r="C71" s="7" t="s">
        <v>9</v>
      </c>
      <c r="D71" s="11" t="str">
        <f t="shared" si="3"/>
        <v>DP_3005_30KgMinas Gerais</v>
      </c>
      <c r="E71" s="7" t="s">
        <v>42</v>
      </c>
      <c r="F71" s="7" t="s">
        <v>25</v>
      </c>
      <c r="G71" s="7" t="s">
        <v>12</v>
      </c>
      <c r="H71" s="8">
        <v>0.26669999999999999</v>
      </c>
      <c r="I71" s="8">
        <v>0.12</v>
      </c>
    </row>
    <row r="72" spans="1:9" hidden="1" x14ac:dyDescent="0.25">
      <c r="A72" s="7" t="s">
        <v>41</v>
      </c>
      <c r="B72" s="42" t="s">
        <v>246</v>
      </c>
      <c r="C72" s="7" t="s">
        <v>9</v>
      </c>
      <c r="D72" s="11" t="str">
        <f t="shared" si="3"/>
        <v>DP_3005_30KgPará</v>
      </c>
      <c r="E72" s="7" t="s">
        <v>42</v>
      </c>
      <c r="F72" s="7" t="s">
        <v>26</v>
      </c>
      <c r="G72" s="7" t="s">
        <v>12</v>
      </c>
      <c r="H72" s="8">
        <v>0.26569999999999999</v>
      </c>
      <c r="I72" s="8">
        <v>7.0000000000000007E-2</v>
      </c>
    </row>
    <row r="73" spans="1:9" hidden="1" x14ac:dyDescent="0.25">
      <c r="A73" s="7" t="s">
        <v>41</v>
      </c>
      <c r="B73" s="42" t="s">
        <v>246</v>
      </c>
      <c r="C73" s="7" t="s">
        <v>9</v>
      </c>
      <c r="D73" s="11" t="str">
        <f t="shared" si="3"/>
        <v>DP_3005_30KgParaíba</v>
      </c>
      <c r="E73" s="7" t="s">
        <v>42</v>
      </c>
      <c r="F73" s="7" t="s">
        <v>27</v>
      </c>
      <c r="G73" s="7" t="s">
        <v>12</v>
      </c>
      <c r="H73" s="8">
        <v>0.26569999999999999</v>
      </c>
      <c r="I73" s="8">
        <v>7.0000000000000007E-2</v>
      </c>
    </row>
    <row r="74" spans="1:9" hidden="1" x14ac:dyDescent="0.25">
      <c r="A74" s="7" t="s">
        <v>41</v>
      </c>
      <c r="B74" s="42" t="s">
        <v>246</v>
      </c>
      <c r="C74" s="7" t="s">
        <v>9</v>
      </c>
      <c r="D74" s="11" t="str">
        <f t="shared" si="3"/>
        <v>DP_3005_30KgParaná</v>
      </c>
      <c r="E74" s="7" t="s">
        <v>42</v>
      </c>
      <c r="F74" s="7" t="s">
        <v>28</v>
      </c>
      <c r="G74" s="7" t="s">
        <v>12</v>
      </c>
      <c r="H74" s="8">
        <v>0.26669999999999999</v>
      </c>
      <c r="I74" s="8">
        <v>0.12</v>
      </c>
    </row>
    <row r="75" spans="1:9" hidden="1" x14ac:dyDescent="0.25">
      <c r="A75" s="7" t="s">
        <v>41</v>
      </c>
      <c r="B75" s="42" t="s">
        <v>246</v>
      </c>
      <c r="C75" s="7" t="s">
        <v>9</v>
      </c>
      <c r="D75" s="11" t="str">
        <f t="shared" si="3"/>
        <v>DP_3005_30KgPernambuco</v>
      </c>
      <c r="E75" s="7" t="s">
        <v>42</v>
      </c>
      <c r="F75" s="7" t="s">
        <v>29</v>
      </c>
      <c r="G75" s="7" t="s">
        <v>12</v>
      </c>
      <c r="H75" s="8">
        <v>0.26569999999999999</v>
      </c>
      <c r="I75" s="8">
        <v>7.0000000000000007E-2</v>
      </c>
    </row>
    <row r="76" spans="1:9" hidden="1" x14ac:dyDescent="0.25">
      <c r="A76" s="7" t="s">
        <v>41</v>
      </c>
      <c r="B76" s="42" t="s">
        <v>246</v>
      </c>
      <c r="C76" s="7" t="s">
        <v>9</v>
      </c>
      <c r="D76" s="11" t="str">
        <f t="shared" si="3"/>
        <v>DP_3005_30KgPiauí</v>
      </c>
      <c r="E76" s="7" t="s">
        <v>42</v>
      </c>
      <c r="F76" s="7" t="s">
        <v>30</v>
      </c>
      <c r="G76" s="7" t="s">
        <v>12</v>
      </c>
      <c r="H76" s="8">
        <v>0.26569999999999999</v>
      </c>
      <c r="I76" s="8">
        <v>7.0000000000000007E-2</v>
      </c>
    </row>
    <row r="77" spans="1:9" hidden="1" x14ac:dyDescent="0.25">
      <c r="A77" s="7" t="s">
        <v>41</v>
      </c>
      <c r="B77" s="42" t="s">
        <v>246</v>
      </c>
      <c r="C77" s="7" t="s">
        <v>9</v>
      </c>
      <c r="D77" s="11" t="str">
        <f t="shared" si="3"/>
        <v>DP_3005_30KgRio Grande do Norte</v>
      </c>
      <c r="E77" s="7" t="s">
        <v>42</v>
      </c>
      <c r="F77" s="7" t="s">
        <v>31</v>
      </c>
      <c r="G77" s="7" t="s">
        <v>12</v>
      </c>
      <c r="H77" s="8">
        <v>0.26569999999999999</v>
      </c>
      <c r="I77" s="8">
        <v>7.0000000000000007E-2</v>
      </c>
    </row>
    <row r="78" spans="1:9" hidden="1" x14ac:dyDescent="0.25">
      <c r="A78" s="7" t="s">
        <v>41</v>
      </c>
      <c r="B78" s="42" t="s">
        <v>246</v>
      </c>
      <c r="C78" s="7" t="s">
        <v>9</v>
      </c>
      <c r="D78" s="11" t="str">
        <f t="shared" si="3"/>
        <v>DP_3005_30KgRio Grande do Sul</v>
      </c>
      <c r="E78" s="7" t="s">
        <v>42</v>
      </c>
      <c r="F78" s="7" t="s">
        <v>32</v>
      </c>
      <c r="G78" s="7" t="s">
        <v>12</v>
      </c>
      <c r="H78" s="8">
        <v>0.26669999999999999</v>
      </c>
      <c r="I78" s="8">
        <v>0.12</v>
      </c>
    </row>
    <row r="79" spans="1:9" hidden="1" x14ac:dyDescent="0.25">
      <c r="A79" s="7" t="s">
        <v>41</v>
      </c>
      <c r="B79" s="42" t="s">
        <v>246</v>
      </c>
      <c r="C79" s="7" t="s">
        <v>9</v>
      </c>
      <c r="D79" s="11" t="str">
        <f t="shared" si="3"/>
        <v>DP_3005_30KgRio de Janeiro</v>
      </c>
      <c r="E79" s="7" t="s">
        <v>42</v>
      </c>
      <c r="F79" s="7" t="s">
        <v>33</v>
      </c>
      <c r="G79" s="7" t="s">
        <v>12</v>
      </c>
      <c r="H79" s="8">
        <v>0.26669999999999999</v>
      </c>
      <c r="I79" s="8">
        <v>0.12</v>
      </c>
    </row>
    <row r="80" spans="1:9" hidden="1" x14ac:dyDescent="0.25">
      <c r="A80" s="7" t="s">
        <v>41</v>
      </c>
      <c r="B80" s="42" t="s">
        <v>246</v>
      </c>
      <c r="C80" s="7" t="s">
        <v>9</v>
      </c>
      <c r="D80" s="11" t="str">
        <f t="shared" si="3"/>
        <v>DP_3005_30KgRondônia</v>
      </c>
      <c r="E80" s="7" t="s">
        <v>42</v>
      </c>
      <c r="F80" s="7" t="s">
        <v>34</v>
      </c>
      <c r="G80" s="7" t="s">
        <v>12</v>
      </c>
      <c r="H80" s="8">
        <v>0.26569999999999999</v>
      </c>
      <c r="I80" s="8">
        <v>7.0000000000000007E-2</v>
      </c>
    </row>
    <row r="81" spans="1:9" hidden="1" x14ac:dyDescent="0.25">
      <c r="A81" s="7" t="s">
        <v>41</v>
      </c>
      <c r="B81" s="42" t="s">
        <v>246</v>
      </c>
      <c r="C81" s="7" t="s">
        <v>9</v>
      </c>
      <c r="D81" s="11" t="str">
        <f t="shared" si="3"/>
        <v>DP_3005_30KgRoraima</v>
      </c>
      <c r="E81" s="7" t="s">
        <v>42</v>
      </c>
      <c r="F81" s="7" t="s">
        <v>35</v>
      </c>
      <c r="G81" s="7" t="s">
        <v>12</v>
      </c>
      <c r="H81" s="8">
        <v>0.26569999999999999</v>
      </c>
      <c r="I81" s="8">
        <v>7.0000000000000007E-2</v>
      </c>
    </row>
    <row r="82" spans="1:9" hidden="1" x14ac:dyDescent="0.25">
      <c r="A82" s="7" t="s">
        <v>41</v>
      </c>
      <c r="B82" s="42" t="s">
        <v>246</v>
      </c>
      <c r="C82" s="7" t="s">
        <v>9</v>
      </c>
      <c r="D82" s="11" t="str">
        <f t="shared" si="3"/>
        <v>DP_3005_30KgSanta Catarina</v>
      </c>
      <c r="E82" s="7" t="s">
        <v>42</v>
      </c>
      <c r="F82" s="7" t="s">
        <v>36</v>
      </c>
      <c r="G82" s="7" t="s">
        <v>12</v>
      </c>
      <c r="H82" s="8">
        <v>0.26669999999999999</v>
      </c>
      <c r="I82" s="8">
        <v>0.12</v>
      </c>
    </row>
    <row r="83" spans="1:9" hidden="1" x14ac:dyDescent="0.25">
      <c r="A83" s="7" t="s">
        <v>41</v>
      </c>
      <c r="B83" s="42" t="s">
        <v>246</v>
      </c>
      <c r="C83" s="7" t="s">
        <v>9</v>
      </c>
      <c r="D83" s="11" t="str">
        <f t="shared" si="3"/>
        <v>DP_3005_30KgSergipe</v>
      </c>
      <c r="E83" s="7" t="s">
        <v>42</v>
      </c>
      <c r="F83" s="7" t="s">
        <v>37</v>
      </c>
      <c r="G83" s="7" t="s">
        <v>12</v>
      </c>
      <c r="H83" s="8">
        <v>0.26569999999999999</v>
      </c>
      <c r="I83" s="8">
        <v>7.0000000000000007E-2</v>
      </c>
    </row>
    <row r="84" spans="1:9" hidden="1" x14ac:dyDescent="0.25">
      <c r="A84" s="7" t="s">
        <v>41</v>
      </c>
      <c r="B84" s="42" t="s">
        <v>246</v>
      </c>
      <c r="C84" s="7" t="s">
        <v>9</v>
      </c>
      <c r="D84" s="11" t="str">
        <f t="shared" si="3"/>
        <v>DP_3005_30KgTocantins</v>
      </c>
      <c r="E84" s="7" t="s">
        <v>42</v>
      </c>
      <c r="F84" s="7" t="s">
        <v>38</v>
      </c>
      <c r="G84" s="7" t="s">
        <v>12</v>
      </c>
      <c r="H84" s="8">
        <v>0.26569999999999999</v>
      </c>
      <c r="I84" s="8">
        <v>7.0000000000000007E-2</v>
      </c>
    </row>
    <row r="85" spans="1:9" hidden="1" x14ac:dyDescent="0.25">
      <c r="A85" s="7" t="s">
        <v>41</v>
      </c>
      <c r="B85" s="42" t="s">
        <v>246</v>
      </c>
      <c r="C85" s="7" t="s">
        <v>9</v>
      </c>
      <c r="D85" s="11" t="str">
        <f t="shared" ref="D85" si="4">E85&amp;F85</f>
        <v>DP_3005_30KgZona Franca de Manaus</v>
      </c>
      <c r="E85" s="7" t="s">
        <v>42</v>
      </c>
      <c r="F85" s="7" t="s">
        <v>245</v>
      </c>
      <c r="G85" s="7" t="s">
        <v>12</v>
      </c>
      <c r="H85" s="8">
        <v>0</v>
      </c>
      <c r="I85" s="8">
        <v>0</v>
      </c>
    </row>
    <row r="86" spans="1:9" hidden="1" x14ac:dyDescent="0.25">
      <c r="A86" s="12" t="s">
        <v>44</v>
      </c>
      <c r="B86" s="41" t="s">
        <v>247</v>
      </c>
      <c r="C86" s="5" t="s">
        <v>9</v>
      </c>
      <c r="D86" s="5" t="str">
        <f t="shared" si="3"/>
        <v>PLATAFORMA_120.KGSão Paulo</v>
      </c>
      <c r="E86" s="5" t="s">
        <v>45</v>
      </c>
      <c r="F86" s="5" t="s">
        <v>11</v>
      </c>
      <c r="G86" s="37" t="s">
        <v>43</v>
      </c>
      <c r="H86" s="6">
        <v>0.26669999999999999</v>
      </c>
      <c r="I86" s="6">
        <v>0.12</v>
      </c>
    </row>
    <row r="87" spans="1:9" hidden="1" x14ac:dyDescent="0.25">
      <c r="A87" s="10" t="s">
        <v>44</v>
      </c>
      <c r="B87" s="42" t="s">
        <v>247</v>
      </c>
      <c r="C87" s="11" t="s">
        <v>9</v>
      </c>
      <c r="D87" s="11" t="str">
        <f t="shared" si="3"/>
        <v>PLATAFORMA_120.KGAcre</v>
      </c>
      <c r="E87" s="11" t="s">
        <v>45</v>
      </c>
      <c r="F87" s="7" t="s">
        <v>13</v>
      </c>
      <c r="G87" s="7" t="s">
        <v>12</v>
      </c>
      <c r="H87" s="8">
        <v>0.26569999999999999</v>
      </c>
      <c r="I87" s="8">
        <v>7.0000000000000007E-2</v>
      </c>
    </row>
    <row r="88" spans="1:9" hidden="1" x14ac:dyDescent="0.25">
      <c r="A88" s="10" t="s">
        <v>44</v>
      </c>
      <c r="B88" s="42" t="s">
        <v>247</v>
      </c>
      <c r="C88" s="11" t="s">
        <v>9</v>
      </c>
      <c r="D88" s="11" t="str">
        <f t="shared" si="3"/>
        <v>PLATAFORMA_120.KGAlagoas</v>
      </c>
      <c r="E88" s="11" t="s">
        <v>45</v>
      </c>
      <c r="F88" s="7" t="s">
        <v>14</v>
      </c>
      <c r="G88" s="7" t="s">
        <v>12</v>
      </c>
      <c r="H88" s="8">
        <v>0.26569999999999999</v>
      </c>
      <c r="I88" s="8">
        <v>7.0000000000000007E-2</v>
      </c>
    </row>
    <row r="89" spans="1:9" hidden="1" x14ac:dyDescent="0.25">
      <c r="A89" s="10" t="s">
        <v>44</v>
      </c>
      <c r="B89" s="42" t="s">
        <v>247</v>
      </c>
      <c r="C89" s="11" t="s">
        <v>9</v>
      </c>
      <c r="D89" s="11" t="str">
        <f t="shared" si="3"/>
        <v>PLATAFORMA_120.KGAmazonas</v>
      </c>
      <c r="E89" s="11" t="s">
        <v>45</v>
      </c>
      <c r="F89" s="7" t="s">
        <v>15</v>
      </c>
      <c r="G89" s="7" t="s">
        <v>12</v>
      </c>
      <c r="H89" s="8">
        <v>0.26569999999999999</v>
      </c>
      <c r="I89" s="8">
        <v>7.0000000000000007E-2</v>
      </c>
    </row>
    <row r="90" spans="1:9" hidden="1" x14ac:dyDescent="0.25">
      <c r="A90" s="10" t="s">
        <v>44</v>
      </c>
      <c r="B90" s="42" t="s">
        <v>247</v>
      </c>
      <c r="C90" s="11" t="s">
        <v>9</v>
      </c>
      <c r="D90" s="11" t="str">
        <f t="shared" si="3"/>
        <v>PLATAFORMA_120.KGAmapá</v>
      </c>
      <c r="E90" s="11" t="s">
        <v>45</v>
      </c>
      <c r="F90" s="7" t="s">
        <v>16</v>
      </c>
      <c r="G90" s="7" t="s">
        <v>12</v>
      </c>
      <c r="H90" s="8">
        <v>0.26569999999999999</v>
      </c>
      <c r="I90" s="8">
        <v>7.0000000000000007E-2</v>
      </c>
    </row>
    <row r="91" spans="1:9" hidden="1" x14ac:dyDescent="0.25">
      <c r="A91" s="10" t="s">
        <v>44</v>
      </c>
      <c r="B91" s="42" t="s">
        <v>247</v>
      </c>
      <c r="C91" s="11" t="s">
        <v>9</v>
      </c>
      <c r="D91" s="11" t="str">
        <f t="shared" si="3"/>
        <v>PLATAFORMA_120.KGBahia</v>
      </c>
      <c r="E91" s="11" t="s">
        <v>45</v>
      </c>
      <c r="F91" s="7" t="s">
        <v>17</v>
      </c>
      <c r="G91" s="7" t="s">
        <v>12</v>
      </c>
      <c r="H91" s="8">
        <v>0.26569999999999999</v>
      </c>
      <c r="I91" s="8">
        <v>7.0000000000000007E-2</v>
      </c>
    </row>
    <row r="92" spans="1:9" hidden="1" x14ac:dyDescent="0.25">
      <c r="A92" s="10" t="s">
        <v>44</v>
      </c>
      <c r="B92" s="42" t="s">
        <v>247</v>
      </c>
      <c r="C92" s="11" t="s">
        <v>9</v>
      </c>
      <c r="D92" s="11" t="str">
        <f t="shared" si="3"/>
        <v>PLATAFORMA_120.KGCeará</v>
      </c>
      <c r="E92" s="11" t="s">
        <v>45</v>
      </c>
      <c r="F92" s="7" t="s">
        <v>18</v>
      </c>
      <c r="G92" s="7" t="s">
        <v>12</v>
      </c>
      <c r="H92" s="8">
        <v>0.26569999999999999</v>
      </c>
      <c r="I92" s="8">
        <v>7.0000000000000007E-2</v>
      </c>
    </row>
    <row r="93" spans="1:9" hidden="1" x14ac:dyDescent="0.25">
      <c r="A93" s="10" t="s">
        <v>44</v>
      </c>
      <c r="B93" s="42" t="s">
        <v>247</v>
      </c>
      <c r="C93" s="11" t="s">
        <v>9</v>
      </c>
      <c r="D93" s="11" t="str">
        <f t="shared" si="3"/>
        <v>PLATAFORMA_120.KGDistrito Federal</v>
      </c>
      <c r="E93" s="11" t="s">
        <v>45</v>
      </c>
      <c r="F93" s="7" t="s">
        <v>19</v>
      </c>
      <c r="G93" s="7" t="s">
        <v>12</v>
      </c>
      <c r="H93" s="8">
        <v>0.26569999999999999</v>
      </c>
      <c r="I93" s="8">
        <v>7.0000000000000007E-2</v>
      </c>
    </row>
    <row r="94" spans="1:9" hidden="1" x14ac:dyDescent="0.25">
      <c r="A94" s="10" t="s">
        <v>44</v>
      </c>
      <c r="B94" s="42" t="s">
        <v>247</v>
      </c>
      <c r="C94" s="11" t="s">
        <v>9</v>
      </c>
      <c r="D94" s="11" t="str">
        <f t="shared" si="3"/>
        <v>PLATAFORMA_120.KGEspírito Santo</v>
      </c>
      <c r="E94" s="11" t="s">
        <v>45</v>
      </c>
      <c r="F94" s="7" t="s">
        <v>20</v>
      </c>
      <c r="G94" s="7" t="s">
        <v>12</v>
      </c>
      <c r="H94" s="8">
        <v>0.26569999999999999</v>
      </c>
      <c r="I94" s="8">
        <v>7.0000000000000007E-2</v>
      </c>
    </row>
    <row r="95" spans="1:9" hidden="1" x14ac:dyDescent="0.25">
      <c r="A95" s="10" t="s">
        <v>44</v>
      </c>
      <c r="B95" s="42" t="s">
        <v>247</v>
      </c>
      <c r="C95" s="11" t="s">
        <v>9</v>
      </c>
      <c r="D95" s="11" t="str">
        <f t="shared" si="3"/>
        <v>PLATAFORMA_120.KGGoiás</v>
      </c>
      <c r="E95" s="11" t="s">
        <v>45</v>
      </c>
      <c r="F95" s="7" t="s">
        <v>21</v>
      </c>
      <c r="G95" s="7" t="s">
        <v>12</v>
      </c>
      <c r="H95" s="8">
        <v>0.26569999999999999</v>
      </c>
      <c r="I95" s="8">
        <v>7.0000000000000007E-2</v>
      </c>
    </row>
    <row r="96" spans="1:9" hidden="1" x14ac:dyDescent="0.25">
      <c r="A96" s="10" t="s">
        <v>44</v>
      </c>
      <c r="B96" s="42" t="s">
        <v>247</v>
      </c>
      <c r="C96" s="11" t="s">
        <v>9</v>
      </c>
      <c r="D96" s="11" t="str">
        <f t="shared" si="3"/>
        <v>PLATAFORMA_120.KGMaranhão</v>
      </c>
      <c r="E96" s="11" t="s">
        <v>45</v>
      </c>
      <c r="F96" s="7" t="s">
        <v>22</v>
      </c>
      <c r="G96" s="7" t="s">
        <v>12</v>
      </c>
      <c r="H96" s="8">
        <v>0.26569999999999999</v>
      </c>
      <c r="I96" s="8">
        <v>7.0000000000000007E-2</v>
      </c>
    </row>
    <row r="97" spans="1:9" hidden="1" x14ac:dyDescent="0.25">
      <c r="A97" s="10" t="s">
        <v>44</v>
      </c>
      <c r="B97" s="42" t="s">
        <v>247</v>
      </c>
      <c r="C97" s="11" t="s">
        <v>9</v>
      </c>
      <c r="D97" s="11" t="str">
        <f t="shared" si="3"/>
        <v>PLATAFORMA_120.KGMato Grosso</v>
      </c>
      <c r="E97" s="11" t="s">
        <v>45</v>
      </c>
      <c r="F97" s="7" t="s">
        <v>23</v>
      </c>
      <c r="G97" s="7" t="s">
        <v>12</v>
      </c>
      <c r="H97" s="8">
        <v>0.26569999999999999</v>
      </c>
      <c r="I97" s="8">
        <v>7.0000000000000007E-2</v>
      </c>
    </row>
    <row r="98" spans="1:9" hidden="1" x14ac:dyDescent="0.25">
      <c r="A98" s="10" t="s">
        <v>44</v>
      </c>
      <c r="B98" s="42" t="s">
        <v>247</v>
      </c>
      <c r="C98" s="11" t="s">
        <v>9</v>
      </c>
      <c r="D98" s="11" t="str">
        <f t="shared" si="3"/>
        <v>PLATAFORMA_120.KGMato Grosso do Sul</v>
      </c>
      <c r="E98" s="11" t="s">
        <v>45</v>
      </c>
      <c r="F98" s="7" t="s">
        <v>24</v>
      </c>
      <c r="G98" s="7" t="s">
        <v>12</v>
      </c>
      <c r="H98" s="8">
        <v>0.26569999999999999</v>
      </c>
      <c r="I98" s="8">
        <v>7.0000000000000007E-2</v>
      </c>
    </row>
    <row r="99" spans="1:9" hidden="1" x14ac:dyDescent="0.25">
      <c r="A99" s="10" t="s">
        <v>44</v>
      </c>
      <c r="B99" s="42" t="s">
        <v>247</v>
      </c>
      <c r="C99" s="11" t="s">
        <v>9</v>
      </c>
      <c r="D99" s="11" t="str">
        <f t="shared" si="3"/>
        <v>PLATAFORMA_120.KGMinas Gerais</v>
      </c>
      <c r="E99" s="11" t="s">
        <v>45</v>
      </c>
      <c r="F99" s="7" t="s">
        <v>25</v>
      </c>
      <c r="G99" s="7" t="s">
        <v>12</v>
      </c>
      <c r="H99" s="8">
        <v>0.26669999999999999</v>
      </c>
      <c r="I99" s="8">
        <v>0.12</v>
      </c>
    </row>
    <row r="100" spans="1:9" hidden="1" x14ac:dyDescent="0.25">
      <c r="A100" s="10" t="s">
        <v>44</v>
      </c>
      <c r="B100" s="42" t="s">
        <v>247</v>
      </c>
      <c r="C100" s="11" t="s">
        <v>9</v>
      </c>
      <c r="D100" s="11" t="str">
        <f t="shared" si="3"/>
        <v>PLATAFORMA_120.KGPará</v>
      </c>
      <c r="E100" s="11" t="s">
        <v>45</v>
      </c>
      <c r="F100" s="7" t="s">
        <v>26</v>
      </c>
      <c r="G100" s="7" t="s">
        <v>12</v>
      </c>
      <c r="H100" s="8">
        <v>0.26569999999999999</v>
      </c>
      <c r="I100" s="8">
        <v>7.0000000000000007E-2</v>
      </c>
    </row>
    <row r="101" spans="1:9" hidden="1" x14ac:dyDescent="0.25">
      <c r="A101" s="10" t="s">
        <v>44</v>
      </c>
      <c r="B101" s="42" t="s">
        <v>247</v>
      </c>
      <c r="C101" s="11" t="s">
        <v>9</v>
      </c>
      <c r="D101" s="11" t="str">
        <f t="shared" si="3"/>
        <v>PLATAFORMA_120.KGParaíba</v>
      </c>
      <c r="E101" s="11" t="s">
        <v>45</v>
      </c>
      <c r="F101" s="7" t="s">
        <v>27</v>
      </c>
      <c r="G101" s="7" t="s">
        <v>12</v>
      </c>
      <c r="H101" s="8">
        <v>0.26569999999999999</v>
      </c>
      <c r="I101" s="8">
        <v>7.0000000000000007E-2</v>
      </c>
    </row>
    <row r="102" spans="1:9" hidden="1" x14ac:dyDescent="0.25">
      <c r="A102" s="10" t="s">
        <v>44</v>
      </c>
      <c r="B102" s="42" t="s">
        <v>247</v>
      </c>
      <c r="C102" s="11" t="s">
        <v>9</v>
      </c>
      <c r="D102" s="11" t="str">
        <f t="shared" si="3"/>
        <v>PLATAFORMA_120.KGParaná</v>
      </c>
      <c r="E102" s="11" t="s">
        <v>45</v>
      </c>
      <c r="F102" s="7" t="s">
        <v>28</v>
      </c>
      <c r="G102" s="7" t="s">
        <v>12</v>
      </c>
      <c r="H102" s="8">
        <v>0.26669999999999999</v>
      </c>
      <c r="I102" s="8">
        <v>0.12</v>
      </c>
    </row>
    <row r="103" spans="1:9" hidden="1" x14ac:dyDescent="0.25">
      <c r="A103" s="10" t="s">
        <v>44</v>
      </c>
      <c r="B103" s="42" t="s">
        <v>247</v>
      </c>
      <c r="C103" s="11" t="s">
        <v>9</v>
      </c>
      <c r="D103" s="11" t="str">
        <f t="shared" si="3"/>
        <v>PLATAFORMA_120.KGPernambuco</v>
      </c>
      <c r="E103" s="11" t="s">
        <v>45</v>
      </c>
      <c r="F103" s="7" t="s">
        <v>29</v>
      </c>
      <c r="G103" s="7" t="s">
        <v>12</v>
      </c>
      <c r="H103" s="8">
        <v>0.26569999999999999</v>
      </c>
      <c r="I103" s="8">
        <v>7.0000000000000007E-2</v>
      </c>
    </row>
    <row r="104" spans="1:9" hidden="1" x14ac:dyDescent="0.25">
      <c r="A104" s="10" t="s">
        <v>44</v>
      </c>
      <c r="B104" s="42" t="s">
        <v>247</v>
      </c>
      <c r="C104" s="11" t="s">
        <v>9</v>
      </c>
      <c r="D104" s="11" t="str">
        <f t="shared" si="3"/>
        <v>PLATAFORMA_120.KGPiauí</v>
      </c>
      <c r="E104" s="11" t="s">
        <v>45</v>
      </c>
      <c r="F104" s="7" t="s">
        <v>30</v>
      </c>
      <c r="G104" s="7" t="s">
        <v>12</v>
      </c>
      <c r="H104" s="8">
        <v>0.26569999999999999</v>
      </c>
      <c r="I104" s="8">
        <v>7.0000000000000007E-2</v>
      </c>
    </row>
    <row r="105" spans="1:9" hidden="1" x14ac:dyDescent="0.25">
      <c r="A105" s="10" t="s">
        <v>44</v>
      </c>
      <c r="B105" s="42" t="s">
        <v>247</v>
      </c>
      <c r="C105" s="11" t="s">
        <v>9</v>
      </c>
      <c r="D105" s="11" t="str">
        <f t="shared" si="3"/>
        <v>PLATAFORMA_120.KGRio Grande do Norte</v>
      </c>
      <c r="E105" s="11" t="s">
        <v>45</v>
      </c>
      <c r="F105" s="7" t="s">
        <v>31</v>
      </c>
      <c r="G105" s="7" t="s">
        <v>12</v>
      </c>
      <c r="H105" s="8">
        <v>0.26569999999999999</v>
      </c>
      <c r="I105" s="8">
        <v>7.0000000000000007E-2</v>
      </c>
    </row>
    <row r="106" spans="1:9" hidden="1" x14ac:dyDescent="0.25">
      <c r="A106" s="10" t="s">
        <v>44</v>
      </c>
      <c r="B106" s="42" t="s">
        <v>247</v>
      </c>
      <c r="C106" s="11" t="s">
        <v>9</v>
      </c>
      <c r="D106" s="11" t="str">
        <f t="shared" si="3"/>
        <v>PLATAFORMA_120.KGRio Grande do Sul</v>
      </c>
      <c r="E106" s="11" t="s">
        <v>45</v>
      </c>
      <c r="F106" s="7" t="s">
        <v>32</v>
      </c>
      <c r="G106" s="7" t="s">
        <v>12</v>
      </c>
      <c r="H106" s="8">
        <v>0.26669999999999999</v>
      </c>
      <c r="I106" s="8">
        <v>0.12</v>
      </c>
    </row>
    <row r="107" spans="1:9" hidden="1" x14ac:dyDescent="0.25">
      <c r="A107" s="10" t="s">
        <v>44</v>
      </c>
      <c r="B107" s="42" t="s">
        <v>247</v>
      </c>
      <c r="C107" s="11" t="s">
        <v>9</v>
      </c>
      <c r="D107" s="11" t="str">
        <f t="shared" si="3"/>
        <v>PLATAFORMA_120.KGRio de Janeiro</v>
      </c>
      <c r="E107" s="11" t="s">
        <v>45</v>
      </c>
      <c r="F107" s="7" t="s">
        <v>33</v>
      </c>
      <c r="G107" s="7" t="s">
        <v>12</v>
      </c>
      <c r="H107" s="8">
        <v>0.26669999999999999</v>
      </c>
      <c r="I107" s="8">
        <v>0.12</v>
      </c>
    </row>
    <row r="108" spans="1:9" hidden="1" x14ac:dyDescent="0.25">
      <c r="A108" s="10" t="s">
        <v>44</v>
      </c>
      <c r="B108" s="42" t="s">
        <v>247</v>
      </c>
      <c r="C108" s="11" t="s">
        <v>9</v>
      </c>
      <c r="D108" s="11" t="str">
        <f t="shared" si="3"/>
        <v>PLATAFORMA_120.KGRondônia</v>
      </c>
      <c r="E108" s="11" t="s">
        <v>45</v>
      </c>
      <c r="F108" s="7" t="s">
        <v>34</v>
      </c>
      <c r="G108" s="7" t="s">
        <v>12</v>
      </c>
      <c r="H108" s="8">
        <v>0.26569999999999999</v>
      </c>
      <c r="I108" s="8">
        <v>7.0000000000000007E-2</v>
      </c>
    </row>
    <row r="109" spans="1:9" hidden="1" x14ac:dyDescent="0.25">
      <c r="A109" s="10" t="s">
        <v>44</v>
      </c>
      <c r="B109" s="42" t="s">
        <v>247</v>
      </c>
      <c r="C109" s="11" t="s">
        <v>9</v>
      </c>
      <c r="D109" s="11" t="str">
        <f t="shared" si="3"/>
        <v>PLATAFORMA_120.KGRoraima</v>
      </c>
      <c r="E109" s="11" t="s">
        <v>45</v>
      </c>
      <c r="F109" s="7" t="s">
        <v>35</v>
      </c>
      <c r="G109" s="7" t="s">
        <v>12</v>
      </c>
      <c r="H109" s="8">
        <v>0.26569999999999999</v>
      </c>
      <c r="I109" s="8">
        <v>7.0000000000000007E-2</v>
      </c>
    </row>
    <row r="110" spans="1:9" hidden="1" x14ac:dyDescent="0.25">
      <c r="A110" s="10" t="s">
        <v>44</v>
      </c>
      <c r="B110" s="42" t="s">
        <v>247</v>
      </c>
      <c r="C110" s="11" t="s">
        <v>9</v>
      </c>
      <c r="D110" s="11" t="str">
        <f t="shared" si="3"/>
        <v>PLATAFORMA_120.KGSanta Catarina</v>
      </c>
      <c r="E110" s="11" t="s">
        <v>45</v>
      </c>
      <c r="F110" s="7" t="s">
        <v>36</v>
      </c>
      <c r="G110" s="7" t="s">
        <v>12</v>
      </c>
      <c r="H110" s="8">
        <v>0.26669999999999999</v>
      </c>
      <c r="I110" s="8">
        <v>0.12</v>
      </c>
    </row>
    <row r="111" spans="1:9" hidden="1" x14ac:dyDescent="0.25">
      <c r="A111" s="10" t="s">
        <v>44</v>
      </c>
      <c r="B111" s="42" t="s">
        <v>247</v>
      </c>
      <c r="C111" s="11" t="s">
        <v>9</v>
      </c>
      <c r="D111" s="11" t="str">
        <f t="shared" si="3"/>
        <v>PLATAFORMA_120.KGSergipe</v>
      </c>
      <c r="E111" s="11" t="s">
        <v>45</v>
      </c>
      <c r="F111" s="7" t="s">
        <v>37</v>
      </c>
      <c r="G111" s="7" t="s">
        <v>12</v>
      </c>
      <c r="H111" s="8">
        <v>0.26569999999999999</v>
      </c>
      <c r="I111" s="8">
        <v>7.0000000000000007E-2</v>
      </c>
    </row>
    <row r="112" spans="1:9" hidden="1" x14ac:dyDescent="0.25">
      <c r="A112" s="10" t="s">
        <v>44</v>
      </c>
      <c r="B112" s="42" t="s">
        <v>247</v>
      </c>
      <c r="C112" s="11" t="s">
        <v>9</v>
      </c>
      <c r="D112" s="11" t="str">
        <f t="shared" si="3"/>
        <v>PLATAFORMA_120.KGTocantins</v>
      </c>
      <c r="E112" s="11" t="s">
        <v>45</v>
      </c>
      <c r="F112" s="7" t="s">
        <v>38</v>
      </c>
      <c r="G112" s="7" t="s">
        <v>12</v>
      </c>
      <c r="H112" s="8">
        <v>0.26569999999999999</v>
      </c>
      <c r="I112" s="8">
        <v>7.0000000000000007E-2</v>
      </c>
    </row>
    <row r="113" spans="1:9" hidden="1" x14ac:dyDescent="0.25">
      <c r="A113" s="10" t="s">
        <v>44</v>
      </c>
      <c r="B113" s="42" t="s">
        <v>247</v>
      </c>
      <c r="C113" s="11" t="s">
        <v>9</v>
      </c>
      <c r="D113" s="11" t="str">
        <f t="shared" ref="D113" si="5">E113&amp;F113</f>
        <v>PLATAFORMA_120.KGZona Franca de Manaus</v>
      </c>
      <c r="E113" s="11" t="s">
        <v>45</v>
      </c>
      <c r="F113" s="7" t="s">
        <v>245</v>
      </c>
      <c r="G113" s="7" t="s">
        <v>12</v>
      </c>
      <c r="H113" s="8">
        <v>0</v>
      </c>
      <c r="I113" s="8">
        <v>0</v>
      </c>
    </row>
    <row r="114" spans="1:9" hidden="1" x14ac:dyDescent="0.25">
      <c r="A114" s="12" t="s">
        <v>46</v>
      </c>
      <c r="B114" s="41" t="s">
        <v>247</v>
      </c>
      <c r="C114" s="5" t="s">
        <v>9</v>
      </c>
      <c r="D114" s="5" t="str">
        <f t="shared" si="3"/>
        <v>PLATAFORMA_2000.KGSão Paulo</v>
      </c>
      <c r="E114" s="12" t="s">
        <v>47</v>
      </c>
      <c r="F114" s="5" t="s">
        <v>11</v>
      </c>
      <c r="G114" s="37" t="s">
        <v>43</v>
      </c>
      <c r="H114" s="6">
        <v>0.26669999999999999</v>
      </c>
      <c r="I114" s="6">
        <v>0.12</v>
      </c>
    </row>
    <row r="115" spans="1:9" hidden="1" x14ac:dyDescent="0.25">
      <c r="A115" s="10" t="s">
        <v>46</v>
      </c>
      <c r="B115" s="42" t="s">
        <v>247</v>
      </c>
      <c r="C115" s="11" t="s">
        <v>9</v>
      </c>
      <c r="D115" s="11" t="str">
        <f t="shared" si="3"/>
        <v>PLATAFORMA_2000.KGAcre</v>
      </c>
      <c r="E115" s="10" t="s">
        <v>47</v>
      </c>
      <c r="F115" s="7" t="s">
        <v>13</v>
      </c>
      <c r="G115" s="7" t="s">
        <v>12</v>
      </c>
      <c r="H115" s="8">
        <v>0.26569999999999999</v>
      </c>
      <c r="I115" s="8">
        <v>7.0000000000000007E-2</v>
      </c>
    </row>
    <row r="116" spans="1:9" hidden="1" x14ac:dyDescent="0.25">
      <c r="A116" s="10" t="s">
        <v>46</v>
      </c>
      <c r="B116" s="42" t="s">
        <v>247</v>
      </c>
      <c r="C116" s="11" t="s">
        <v>9</v>
      </c>
      <c r="D116" s="11" t="str">
        <f t="shared" si="3"/>
        <v>PLATAFORMA_2000.KGAlagoas</v>
      </c>
      <c r="E116" s="10" t="s">
        <v>47</v>
      </c>
      <c r="F116" s="7" t="s">
        <v>14</v>
      </c>
      <c r="G116" s="7" t="s">
        <v>12</v>
      </c>
      <c r="H116" s="8">
        <v>0.26569999999999999</v>
      </c>
      <c r="I116" s="8">
        <v>7.0000000000000007E-2</v>
      </c>
    </row>
    <row r="117" spans="1:9" hidden="1" x14ac:dyDescent="0.25">
      <c r="A117" s="10" t="s">
        <v>46</v>
      </c>
      <c r="B117" s="42" t="s">
        <v>247</v>
      </c>
      <c r="C117" s="11" t="s">
        <v>9</v>
      </c>
      <c r="D117" s="11" t="str">
        <f t="shared" si="3"/>
        <v>PLATAFORMA_2000.KGAmazonas</v>
      </c>
      <c r="E117" s="10" t="s">
        <v>47</v>
      </c>
      <c r="F117" s="7" t="s">
        <v>15</v>
      </c>
      <c r="G117" s="7" t="s">
        <v>12</v>
      </c>
      <c r="H117" s="8">
        <v>0.26569999999999999</v>
      </c>
      <c r="I117" s="8">
        <v>7.0000000000000007E-2</v>
      </c>
    </row>
    <row r="118" spans="1:9" hidden="1" x14ac:dyDescent="0.25">
      <c r="A118" s="10" t="s">
        <v>46</v>
      </c>
      <c r="B118" s="42" t="s">
        <v>247</v>
      </c>
      <c r="C118" s="11" t="s">
        <v>9</v>
      </c>
      <c r="D118" s="11" t="str">
        <f t="shared" si="3"/>
        <v>PLATAFORMA_2000.KGAmapá</v>
      </c>
      <c r="E118" s="10" t="s">
        <v>47</v>
      </c>
      <c r="F118" s="7" t="s">
        <v>16</v>
      </c>
      <c r="G118" s="7" t="s">
        <v>12</v>
      </c>
      <c r="H118" s="8">
        <v>0.26569999999999999</v>
      </c>
      <c r="I118" s="8">
        <v>7.0000000000000007E-2</v>
      </c>
    </row>
    <row r="119" spans="1:9" hidden="1" x14ac:dyDescent="0.25">
      <c r="A119" s="10" t="s">
        <v>46</v>
      </c>
      <c r="B119" s="42" t="s">
        <v>247</v>
      </c>
      <c r="C119" s="11" t="s">
        <v>9</v>
      </c>
      <c r="D119" s="11" t="str">
        <f t="shared" si="3"/>
        <v>PLATAFORMA_2000.KGBahia</v>
      </c>
      <c r="E119" s="10" t="s">
        <v>47</v>
      </c>
      <c r="F119" s="7" t="s">
        <v>17</v>
      </c>
      <c r="G119" s="7" t="s">
        <v>12</v>
      </c>
      <c r="H119" s="8">
        <v>0.26569999999999999</v>
      </c>
      <c r="I119" s="8">
        <v>7.0000000000000007E-2</v>
      </c>
    </row>
    <row r="120" spans="1:9" hidden="1" x14ac:dyDescent="0.25">
      <c r="A120" s="10" t="s">
        <v>46</v>
      </c>
      <c r="B120" s="42" t="s">
        <v>247</v>
      </c>
      <c r="C120" s="11" t="s">
        <v>9</v>
      </c>
      <c r="D120" s="11" t="str">
        <f t="shared" si="3"/>
        <v>PLATAFORMA_2000.KGCeará</v>
      </c>
      <c r="E120" s="10" t="s">
        <v>47</v>
      </c>
      <c r="F120" s="7" t="s">
        <v>18</v>
      </c>
      <c r="G120" s="7" t="s">
        <v>12</v>
      </c>
      <c r="H120" s="8">
        <v>0.26569999999999999</v>
      </c>
      <c r="I120" s="8">
        <v>7.0000000000000007E-2</v>
      </c>
    </row>
    <row r="121" spans="1:9" hidden="1" x14ac:dyDescent="0.25">
      <c r="A121" s="10" t="s">
        <v>46</v>
      </c>
      <c r="B121" s="42" t="s">
        <v>247</v>
      </c>
      <c r="C121" s="11" t="s">
        <v>9</v>
      </c>
      <c r="D121" s="11" t="str">
        <f t="shared" si="3"/>
        <v>PLATAFORMA_2000.KGDistrito Federal</v>
      </c>
      <c r="E121" s="10" t="s">
        <v>47</v>
      </c>
      <c r="F121" s="7" t="s">
        <v>19</v>
      </c>
      <c r="G121" s="7" t="s">
        <v>12</v>
      </c>
      <c r="H121" s="8">
        <v>0.26569999999999999</v>
      </c>
      <c r="I121" s="8">
        <v>7.0000000000000007E-2</v>
      </c>
    </row>
    <row r="122" spans="1:9" hidden="1" x14ac:dyDescent="0.25">
      <c r="A122" s="10" t="s">
        <v>46</v>
      </c>
      <c r="B122" s="42" t="s">
        <v>247</v>
      </c>
      <c r="C122" s="11" t="s">
        <v>9</v>
      </c>
      <c r="D122" s="11" t="str">
        <f t="shared" si="3"/>
        <v>PLATAFORMA_2000.KGEspírito Santo</v>
      </c>
      <c r="E122" s="10" t="s">
        <v>47</v>
      </c>
      <c r="F122" s="7" t="s">
        <v>20</v>
      </c>
      <c r="G122" s="7" t="s">
        <v>12</v>
      </c>
      <c r="H122" s="8">
        <v>0.26569999999999999</v>
      </c>
      <c r="I122" s="8">
        <v>7.0000000000000007E-2</v>
      </c>
    </row>
    <row r="123" spans="1:9" hidden="1" x14ac:dyDescent="0.25">
      <c r="A123" s="10" t="s">
        <v>46</v>
      </c>
      <c r="B123" s="42" t="s">
        <v>247</v>
      </c>
      <c r="C123" s="11" t="s">
        <v>9</v>
      </c>
      <c r="D123" s="11" t="str">
        <f t="shared" si="3"/>
        <v>PLATAFORMA_2000.KGGoiás</v>
      </c>
      <c r="E123" s="10" t="s">
        <v>47</v>
      </c>
      <c r="F123" s="7" t="s">
        <v>21</v>
      </c>
      <c r="G123" s="7" t="s">
        <v>12</v>
      </c>
      <c r="H123" s="8">
        <v>0.26569999999999999</v>
      </c>
      <c r="I123" s="8">
        <v>7.0000000000000007E-2</v>
      </c>
    </row>
    <row r="124" spans="1:9" hidden="1" x14ac:dyDescent="0.25">
      <c r="A124" s="10" t="s">
        <v>46</v>
      </c>
      <c r="B124" s="42" t="s">
        <v>247</v>
      </c>
      <c r="C124" s="11" t="s">
        <v>9</v>
      </c>
      <c r="D124" s="11" t="str">
        <f t="shared" si="3"/>
        <v>PLATAFORMA_2000.KGMaranhão</v>
      </c>
      <c r="E124" s="10" t="s">
        <v>47</v>
      </c>
      <c r="F124" s="7" t="s">
        <v>22</v>
      </c>
      <c r="G124" s="7" t="s">
        <v>12</v>
      </c>
      <c r="H124" s="8">
        <v>0.26569999999999999</v>
      </c>
      <c r="I124" s="8">
        <v>7.0000000000000007E-2</v>
      </c>
    </row>
    <row r="125" spans="1:9" hidden="1" x14ac:dyDescent="0.25">
      <c r="A125" s="10" t="s">
        <v>46</v>
      </c>
      <c r="B125" s="42" t="s">
        <v>247</v>
      </c>
      <c r="C125" s="11" t="s">
        <v>9</v>
      </c>
      <c r="D125" s="11" t="str">
        <f t="shared" si="3"/>
        <v>PLATAFORMA_2000.KGMato Grosso</v>
      </c>
      <c r="E125" s="10" t="s">
        <v>47</v>
      </c>
      <c r="F125" s="7" t="s">
        <v>23</v>
      </c>
      <c r="G125" s="7" t="s">
        <v>12</v>
      </c>
      <c r="H125" s="8">
        <v>0.26569999999999999</v>
      </c>
      <c r="I125" s="8">
        <v>7.0000000000000007E-2</v>
      </c>
    </row>
    <row r="126" spans="1:9" hidden="1" x14ac:dyDescent="0.25">
      <c r="A126" s="10" t="s">
        <v>46</v>
      </c>
      <c r="B126" s="42" t="s">
        <v>247</v>
      </c>
      <c r="C126" s="11" t="s">
        <v>9</v>
      </c>
      <c r="D126" s="11" t="str">
        <f t="shared" si="3"/>
        <v>PLATAFORMA_2000.KGMato Grosso do Sul</v>
      </c>
      <c r="E126" s="10" t="s">
        <v>47</v>
      </c>
      <c r="F126" s="7" t="s">
        <v>24</v>
      </c>
      <c r="G126" s="7" t="s">
        <v>12</v>
      </c>
      <c r="H126" s="8">
        <v>0.26569999999999999</v>
      </c>
      <c r="I126" s="8">
        <v>7.0000000000000007E-2</v>
      </c>
    </row>
    <row r="127" spans="1:9" hidden="1" x14ac:dyDescent="0.25">
      <c r="A127" s="10" t="s">
        <v>46</v>
      </c>
      <c r="B127" s="42" t="s">
        <v>247</v>
      </c>
      <c r="C127" s="11" t="s">
        <v>9</v>
      </c>
      <c r="D127" s="11" t="str">
        <f t="shared" si="3"/>
        <v>PLATAFORMA_2000.KGMinas Gerais</v>
      </c>
      <c r="E127" s="10" t="s">
        <v>47</v>
      </c>
      <c r="F127" s="7" t="s">
        <v>25</v>
      </c>
      <c r="G127" s="7" t="s">
        <v>12</v>
      </c>
      <c r="H127" s="8">
        <v>0.26669999999999999</v>
      </c>
      <c r="I127" s="8">
        <v>0.12</v>
      </c>
    </row>
    <row r="128" spans="1:9" hidden="1" x14ac:dyDescent="0.25">
      <c r="A128" s="10" t="s">
        <v>46</v>
      </c>
      <c r="B128" s="42" t="s">
        <v>247</v>
      </c>
      <c r="C128" s="11" t="s">
        <v>9</v>
      </c>
      <c r="D128" s="11" t="str">
        <f t="shared" si="3"/>
        <v>PLATAFORMA_2000.KGPará</v>
      </c>
      <c r="E128" s="10" t="s">
        <v>47</v>
      </c>
      <c r="F128" s="7" t="s">
        <v>26</v>
      </c>
      <c r="G128" s="7" t="s">
        <v>12</v>
      </c>
      <c r="H128" s="8">
        <v>0.26569999999999999</v>
      </c>
      <c r="I128" s="8">
        <v>7.0000000000000007E-2</v>
      </c>
    </row>
    <row r="129" spans="1:9" hidden="1" x14ac:dyDescent="0.25">
      <c r="A129" s="10" t="s">
        <v>46</v>
      </c>
      <c r="B129" s="42" t="s">
        <v>247</v>
      </c>
      <c r="C129" s="11" t="s">
        <v>9</v>
      </c>
      <c r="D129" s="11" t="str">
        <f t="shared" si="3"/>
        <v>PLATAFORMA_2000.KGParaíba</v>
      </c>
      <c r="E129" s="10" t="s">
        <v>47</v>
      </c>
      <c r="F129" s="7" t="s">
        <v>27</v>
      </c>
      <c r="G129" s="7" t="s">
        <v>12</v>
      </c>
      <c r="H129" s="8">
        <v>0.26569999999999999</v>
      </c>
      <c r="I129" s="8">
        <v>7.0000000000000007E-2</v>
      </c>
    </row>
    <row r="130" spans="1:9" hidden="1" x14ac:dyDescent="0.25">
      <c r="A130" s="10" t="s">
        <v>46</v>
      </c>
      <c r="B130" s="42" t="s">
        <v>247</v>
      </c>
      <c r="C130" s="11" t="s">
        <v>9</v>
      </c>
      <c r="D130" s="11" t="str">
        <f t="shared" si="3"/>
        <v>PLATAFORMA_2000.KGParaná</v>
      </c>
      <c r="E130" s="10" t="s">
        <v>47</v>
      </c>
      <c r="F130" s="7" t="s">
        <v>28</v>
      </c>
      <c r="G130" s="7" t="s">
        <v>12</v>
      </c>
      <c r="H130" s="8">
        <v>0.26669999999999999</v>
      </c>
      <c r="I130" s="8">
        <v>0.12</v>
      </c>
    </row>
    <row r="131" spans="1:9" hidden="1" x14ac:dyDescent="0.25">
      <c r="A131" s="10" t="s">
        <v>46</v>
      </c>
      <c r="B131" s="42" t="s">
        <v>247</v>
      </c>
      <c r="C131" s="11" t="s">
        <v>9</v>
      </c>
      <c r="D131" s="11" t="str">
        <f t="shared" si="3"/>
        <v>PLATAFORMA_2000.KGPernambuco</v>
      </c>
      <c r="E131" s="10" t="s">
        <v>47</v>
      </c>
      <c r="F131" s="7" t="s">
        <v>29</v>
      </c>
      <c r="G131" s="7" t="s">
        <v>12</v>
      </c>
      <c r="H131" s="8">
        <v>0.26569999999999999</v>
      </c>
      <c r="I131" s="8">
        <v>7.0000000000000007E-2</v>
      </c>
    </row>
    <row r="132" spans="1:9" hidden="1" x14ac:dyDescent="0.25">
      <c r="A132" s="10" t="s">
        <v>46</v>
      </c>
      <c r="B132" s="42" t="s">
        <v>247</v>
      </c>
      <c r="C132" s="11" t="s">
        <v>9</v>
      </c>
      <c r="D132" s="11" t="str">
        <f t="shared" si="3"/>
        <v>PLATAFORMA_2000.KGPiauí</v>
      </c>
      <c r="E132" s="10" t="s">
        <v>47</v>
      </c>
      <c r="F132" s="7" t="s">
        <v>30</v>
      </c>
      <c r="G132" s="7" t="s">
        <v>12</v>
      </c>
      <c r="H132" s="8">
        <v>0.26569999999999999</v>
      </c>
      <c r="I132" s="8">
        <v>7.0000000000000007E-2</v>
      </c>
    </row>
    <row r="133" spans="1:9" hidden="1" x14ac:dyDescent="0.25">
      <c r="A133" s="10" t="s">
        <v>46</v>
      </c>
      <c r="B133" s="42" t="s">
        <v>247</v>
      </c>
      <c r="C133" s="11" t="s">
        <v>9</v>
      </c>
      <c r="D133" s="11" t="str">
        <f t="shared" si="3"/>
        <v>PLATAFORMA_2000.KGRio Grande do Norte</v>
      </c>
      <c r="E133" s="10" t="s">
        <v>47</v>
      </c>
      <c r="F133" s="7" t="s">
        <v>31</v>
      </c>
      <c r="G133" s="7" t="s">
        <v>12</v>
      </c>
      <c r="H133" s="8">
        <v>0.26569999999999999</v>
      </c>
      <c r="I133" s="8">
        <v>7.0000000000000007E-2</v>
      </c>
    </row>
    <row r="134" spans="1:9" hidden="1" x14ac:dyDescent="0.25">
      <c r="A134" s="10" t="s">
        <v>46</v>
      </c>
      <c r="B134" s="42" t="s">
        <v>247</v>
      </c>
      <c r="C134" s="11" t="s">
        <v>9</v>
      </c>
      <c r="D134" s="11" t="str">
        <f t="shared" si="3"/>
        <v>PLATAFORMA_2000.KGRio Grande do Sul</v>
      </c>
      <c r="E134" s="10" t="s">
        <v>47</v>
      </c>
      <c r="F134" s="7" t="s">
        <v>32</v>
      </c>
      <c r="G134" s="7" t="s">
        <v>12</v>
      </c>
      <c r="H134" s="8">
        <v>0.26669999999999999</v>
      </c>
      <c r="I134" s="8">
        <v>0.12</v>
      </c>
    </row>
    <row r="135" spans="1:9" hidden="1" x14ac:dyDescent="0.25">
      <c r="A135" s="10" t="s">
        <v>46</v>
      </c>
      <c r="B135" s="42" t="s">
        <v>247</v>
      </c>
      <c r="C135" s="11" t="s">
        <v>9</v>
      </c>
      <c r="D135" s="11" t="str">
        <f t="shared" ref="D135:D201" si="6">E135&amp;F135</f>
        <v>PLATAFORMA_2000.KGRio de Janeiro</v>
      </c>
      <c r="E135" s="10" t="s">
        <v>47</v>
      </c>
      <c r="F135" s="7" t="s">
        <v>33</v>
      </c>
      <c r="G135" s="7" t="s">
        <v>12</v>
      </c>
      <c r="H135" s="8">
        <v>0.26669999999999999</v>
      </c>
      <c r="I135" s="8">
        <v>0.12</v>
      </c>
    </row>
    <row r="136" spans="1:9" hidden="1" x14ac:dyDescent="0.25">
      <c r="A136" s="10" t="s">
        <v>46</v>
      </c>
      <c r="B136" s="42" t="s">
        <v>247</v>
      </c>
      <c r="C136" s="11" t="s">
        <v>9</v>
      </c>
      <c r="D136" s="11" t="str">
        <f t="shared" si="6"/>
        <v>PLATAFORMA_2000.KGRondônia</v>
      </c>
      <c r="E136" s="10" t="s">
        <v>47</v>
      </c>
      <c r="F136" s="7" t="s">
        <v>34</v>
      </c>
      <c r="G136" s="7" t="s">
        <v>12</v>
      </c>
      <c r="H136" s="8">
        <v>0.26569999999999999</v>
      </c>
      <c r="I136" s="8">
        <v>7.0000000000000007E-2</v>
      </c>
    </row>
    <row r="137" spans="1:9" hidden="1" x14ac:dyDescent="0.25">
      <c r="A137" s="10" t="s">
        <v>46</v>
      </c>
      <c r="B137" s="42" t="s">
        <v>247</v>
      </c>
      <c r="C137" s="11" t="s">
        <v>9</v>
      </c>
      <c r="D137" s="11" t="str">
        <f t="shared" si="6"/>
        <v>PLATAFORMA_2000.KGRoraima</v>
      </c>
      <c r="E137" s="10" t="s">
        <v>47</v>
      </c>
      <c r="F137" s="7" t="s">
        <v>35</v>
      </c>
      <c r="G137" s="7" t="s">
        <v>12</v>
      </c>
      <c r="H137" s="8">
        <v>0.26569999999999999</v>
      </c>
      <c r="I137" s="8">
        <v>7.0000000000000007E-2</v>
      </c>
    </row>
    <row r="138" spans="1:9" hidden="1" x14ac:dyDescent="0.25">
      <c r="A138" s="10" t="s">
        <v>46</v>
      </c>
      <c r="B138" s="42" t="s">
        <v>247</v>
      </c>
      <c r="C138" s="11" t="s">
        <v>9</v>
      </c>
      <c r="D138" s="11" t="str">
        <f t="shared" si="6"/>
        <v>PLATAFORMA_2000.KGSanta Catarina</v>
      </c>
      <c r="E138" s="10" t="s">
        <v>47</v>
      </c>
      <c r="F138" s="7" t="s">
        <v>36</v>
      </c>
      <c r="G138" s="7" t="s">
        <v>12</v>
      </c>
      <c r="H138" s="8">
        <v>0.26669999999999999</v>
      </c>
      <c r="I138" s="8">
        <v>0.12</v>
      </c>
    </row>
    <row r="139" spans="1:9" hidden="1" x14ac:dyDescent="0.25">
      <c r="A139" s="10" t="s">
        <v>46</v>
      </c>
      <c r="B139" s="42" t="s">
        <v>247</v>
      </c>
      <c r="C139" s="11" t="s">
        <v>9</v>
      </c>
      <c r="D139" s="11" t="str">
        <f t="shared" si="6"/>
        <v>PLATAFORMA_2000.KGSergipe</v>
      </c>
      <c r="E139" s="10" t="s">
        <v>47</v>
      </c>
      <c r="F139" s="7" t="s">
        <v>37</v>
      </c>
      <c r="G139" s="7" t="s">
        <v>12</v>
      </c>
      <c r="H139" s="8">
        <v>0.26569999999999999</v>
      </c>
      <c r="I139" s="8">
        <v>7.0000000000000007E-2</v>
      </c>
    </row>
    <row r="140" spans="1:9" hidden="1" x14ac:dyDescent="0.25">
      <c r="A140" s="10" t="s">
        <v>46</v>
      </c>
      <c r="B140" s="42" t="s">
        <v>247</v>
      </c>
      <c r="C140" s="11" t="s">
        <v>9</v>
      </c>
      <c r="D140" s="11" t="str">
        <f t="shared" si="6"/>
        <v>PLATAFORMA_2000.KGTocantins</v>
      </c>
      <c r="E140" s="10" t="s">
        <v>47</v>
      </c>
      <c r="F140" s="7" t="s">
        <v>38</v>
      </c>
      <c r="G140" s="7" t="s">
        <v>12</v>
      </c>
      <c r="H140" s="8">
        <v>0.26569999999999999</v>
      </c>
      <c r="I140" s="8">
        <v>7.0000000000000007E-2</v>
      </c>
    </row>
    <row r="141" spans="1:9" hidden="1" x14ac:dyDescent="0.25">
      <c r="A141" s="10" t="s">
        <v>46</v>
      </c>
      <c r="B141" s="42" t="s">
        <v>247</v>
      </c>
      <c r="C141" s="11" t="s">
        <v>9</v>
      </c>
      <c r="D141" s="11" t="str">
        <f t="shared" ref="D141" si="7">E141&amp;F141</f>
        <v>PLATAFORMA_2000.KGZona Franca de Manaus</v>
      </c>
      <c r="E141" s="10" t="s">
        <v>47</v>
      </c>
      <c r="F141" s="7" t="s">
        <v>245</v>
      </c>
      <c r="G141" s="7" t="s">
        <v>12</v>
      </c>
      <c r="H141" s="8">
        <v>0</v>
      </c>
      <c r="I141" s="8">
        <v>0</v>
      </c>
    </row>
    <row r="142" spans="1:9" hidden="1" x14ac:dyDescent="0.25">
      <c r="A142" s="12" t="s">
        <v>48</v>
      </c>
      <c r="B142" s="41" t="s">
        <v>247</v>
      </c>
      <c r="C142" s="5" t="s">
        <v>9</v>
      </c>
      <c r="D142" s="5" t="str">
        <f t="shared" si="6"/>
        <v>PLATAFORMA_300.KGSão Paulo</v>
      </c>
      <c r="E142" s="12" t="s">
        <v>49</v>
      </c>
      <c r="F142" s="5" t="s">
        <v>11</v>
      </c>
      <c r="G142" s="37" t="s">
        <v>43</v>
      </c>
      <c r="H142" s="6">
        <v>0.26669999999999999</v>
      </c>
      <c r="I142" s="6">
        <v>0.12</v>
      </c>
    </row>
    <row r="143" spans="1:9" hidden="1" x14ac:dyDescent="0.25">
      <c r="A143" s="10" t="s">
        <v>48</v>
      </c>
      <c r="B143" s="42" t="s">
        <v>247</v>
      </c>
      <c r="C143" s="11" t="s">
        <v>9</v>
      </c>
      <c r="D143" s="11" t="str">
        <f t="shared" si="6"/>
        <v>PLATAFORMA_300.KGAcre</v>
      </c>
      <c r="E143" s="10" t="s">
        <v>49</v>
      </c>
      <c r="F143" s="7" t="s">
        <v>13</v>
      </c>
      <c r="G143" s="7" t="s">
        <v>12</v>
      </c>
      <c r="H143" s="8">
        <v>0.26569999999999999</v>
      </c>
      <c r="I143" s="8">
        <v>7.0000000000000007E-2</v>
      </c>
    </row>
    <row r="144" spans="1:9" hidden="1" x14ac:dyDescent="0.25">
      <c r="A144" s="10" t="s">
        <v>48</v>
      </c>
      <c r="B144" s="42" t="s">
        <v>247</v>
      </c>
      <c r="C144" s="11" t="s">
        <v>9</v>
      </c>
      <c r="D144" s="11" t="str">
        <f t="shared" si="6"/>
        <v>PLATAFORMA_300.KGAlagoas</v>
      </c>
      <c r="E144" s="10" t="s">
        <v>49</v>
      </c>
      <c r="F144" s="7" t="s">
        <v>14</v>
      </c>
      <c r="G144" s="7" t="s">
        <v>12</v>
      </c>
      <c r="H144" s="8">
        <v>0.26569999999999999</v>
      </c>
      <c r="I144" s="8">
        <v>7.0000000000000007E-2</v>
      </c>
    </row>
    <row r="145" spans="1:9" hidden="1" x14ac:dyDescent="0.25">
      <c r="A145" s="10" t="s">
        <v>48</v>
      </c>
      <c r="B145" s="42" t="s">
        <v>247</v>
      </c>
      <c r="C145" s="11" t="s">
        <v>9</v>
      </c>
      <c r="D145" s="11" t="str">
        <f t="shared" si="6"/>
        <v>PLATAFORMA_300.KGAmazonas</v>
      </c>
      <c r="E145" s="10" t="s">
        <v>49</v>
      </c>
      <c r="F145" s="7" t="s">
        <v>15</v>
      </c>
      <c r="G145" s="7" t="s">
        <v>12</v>
      </c>
      <c r="H145" s="8">
        <v>0.26569999999999999</v>
      </c>
      <c r="I145" s="8">
        <v>7.0000000000000007E-2</v>
      </c>
    </row>
    <row r="146" spans="1:9" hidden="1" x14ac:dyDescent="0.25">
      <c r="A146" s="10" t="s">
        <v>48</v>
      </c>
      <c r="B146" s="42" t="s">
        <v>247</v>
      </c>
      <c r="C146" s="11" t="s">
        <v>9</v>
      </c>
      <c r="D146" s="11" t="str">
        <f t="shared" si="6"/>
        <v>PLATAFORMA_300.KGAmapá</v>
      </c>
      <c r="E146" s="10" t="s">
        <v>49</v>
      </c>
      <c r="F146" s="7" t="s">
        <v>16</v>
      </c>
      <c r="G146" s="7" t="s">
        <v>12</v>
      </c>
      <c r="H146" s="8">
        <v>0.26569999999999999</v>
      </c>
      <c r="I146" s="8">
        <v>7.0000000000000007E-2</v>
      </c>
    </row>
    <row r="147" spans="1:9" hidden="1" x14ac:dyDescent="0.25">
      <c r="A147" s="10" t="s">
        <v>48</v>
      </c>
      <c r="B147" s="42" t="s">
        <v>247</v>
      </c>
      <c r="C147" s="11" t="s">
        <v>9</v>
      </c>
      <c r="D147" s="11" t="str">
        <f t="shared" si="6"/>
        <v>PLATAFORMA_300.KGBahia</v>
      </c>
      <c r="E147" s="10" t="s">
        <v>49</v>
      </c>
      <c r="F147" s="7" t="s">
        <v>17</v>
      </c>
      <c r="G147" s="7" t="s">
        <v>12</v>
      </c>
      <c r="H147" s="8">
        <v>0.26569999999999999</v>
      </c>
      <c r="I147" s="8">
        <v>7.0000000000000007E-2</v>
      </c>
    </row>
    <row r="148" spans="1:9" hidden="1" x14ac:dyDescent="0.25">
      <c r="A148" s="10" t="s">
        <v>48</v>
      </c>
      <c r="B148" s="42" t="s">
        <v>247</v>
      </c>
      <c r="C148" s="11" t="s">
        <v>9</v>
      </c>
      <c r="D148" s="11" t="str">
        <f t="shared" si="6"/>
        <v>PLATAFORMA_300.KGCeará</v>
      </c>
      <c r="E148" s="10" t="s">
        <v>49</v>
      </c>
      <c r="F148" s="7" t="s">
        <v>18</v>
      </c>
      <c r="G148" s="7" t="s">
        <v>12</v>
      </c>
      <c r="H148" s="8">
        <v>0.26569999999999999</v>
      </c>
      <c r="I148" s="8">
        <v>7.0000000000000007E-2</v>
      </c>
    </row>
    <row r="149" spans="1:9" hidden="1" x14ac:dyDescent="0.25">
      <c r="A149" s="10" t="s">
        <v>48</v>
      </c>
      <c r="B149" s="42" t="s">
        <v>247</v>
      </c>
      <c r="C149" s="11" t="s">
        <v>9</v>
      </c>
      <c r="D149" s="11" t="str">
        <f t="shared" si="6"/>
        <v>PLATAFORMA_300.KGDistrito Federal</v>
      </c>
      <c r="E149" s="10" t="s">
        <v>49</v>
      </c>
      <c r="F149" s="7" t="s">
        <v>19</v>
      </c>
      <c r="G149" s="7" t="s">
        <v>12</v>
      </c>
      <c r="H149" s="8">
        <v>0.26569999999999999</v>
      </c>
      <c r="I149" s="8">
        <v>7.0000000000000007E-2</v>
      </c>
    </row>
    <row r="150" spans="1:9" hidden="1" x14ac:dyDescent="0.25">
      <c r="A150" s="10" t="s">
        <v>48</v>
      </c>
      <c r="B150" s="42" t="s">
        <v>247</v>
      </c>
      <c r="C150" s="11" t="s">
        <v>9</v>
      </c>
      <c r="D150" s="11" t="str">
        <f t="shared" si="6"/>
        <v>PLATAFORMA_300.KGEspírito Santo</v>
      </c>
      <c r="E150" s="10" t="s">
        <v>49</v>
      </c>
      <c r="F150" s="7" t="s">
        <v>20</v>
      </c>
      <c r="G150" s="7" t="s">
        <v>12</v>
      </c>
      <c r="H150" s="8">
        <v>0.26569999999999999</v>
      </c>
      <c r="I150" s="8">
        <v>7.0000000000000007E-2</v>
      </c>
    </row>
    <row r="151" spans="1:9" hidden="1" x14ac:dyDescent="0.25">
      <c r="A151" s="10" t="s">
        <v>48</v>
      </c>
      <c r="B151" s="42" t="s">
        <v>247</v>
      </c>
      <c r="C151" s="11" t="s">
        <v>9</v>
      </c>
      <c r="D151" s="11" t="str">
        <f t="shared" si="6"/>
        <v>PLATAFORMA_300.KGGoiás</v>
      </c>
      <c r="E151" s="10" t="s">
        <v>49</v>
      </c>
      <c r="F151" s="7" t="s">
        <v>21</v>
      </c>
      <c r="G151" s="7" t="s">
        <v>12</v>
      </c>
      <c r="H151" s="8">
        <v>0.26569999999999999</v>
      </c>
      <c r="I151" s="8">
        <v>7.0000000000000007E-2</v>
      </c>
    </row>
    <row r="152" spans="1:9" hidden="1" x14ac:dyDescent="0.25">
      <c r="A152" s="10" t="s">
        <v>48</v>
      </c>
      <c r="B152" s="42" t="s">
        <v>247</v>
      </c>
      <c r="C152" s="11" t="s">
        <v>9</v>
      </c>
      <c r="D152" s="11" t="str">
        <f t="shared" si="6"/>
        <v>PLATAFORMA_300.KGMaranhão</v>
      </c>
      <c r="E152" s="10" t="s">
        <v>49</v>
      </c>
      <c r="F152" s="7" t="s">
        <v>22</v>
      </c>
      <c r="G152" s="7" t="s">
        <v>12</v>
      </c>
      <c r="H152" s="8">
        <v>0.26569999999999999</v>
      </c>
      <c r="I152" s="8">
        <v>7.0000000000000007E-2</v>
      </c>
    </row>
    <row r="153" spans="1:9" hidden="1" x14ac:dyDescent="0.25">
      <c r="A153" s="10" t="s">
        <v>48</v>
      </c>
      <c r="B153" s="42" t="s">
        <v>247</v>
      </c>
      <c r="C153" s="11" t="s">
        <v>9</v>
      </c>
      <c r="D153" s="11" t="str">
        <f t="shared" si="6"/>
        <v>PLATAFORMA_300.KGMato Grosso</v>
      </c>
      <c r="E153" s="10" t="s">
        <v>49</v>
      </c>
      <c r="F153" s="7" t="s">
        <v>23</v>
      </c>
      <c r="G153" s="7" t="s">
        <v>12</v>
      </c>
      <c r="H153" s="8">
        <v>0.26569999999999999</v>
      </c>
      <c r="I153" s="8">
        <v>7.0000000000000007E-2</v>
      </c>
    </row>
    <row r="154" spans="1:9" hidden="1" x14ac:dyDescent="0.25">
      <c r="A154" s="10" t="s">
        <v>48</v>
      </c>
      <c r="B154" s="42" t="s">
        <v>247</v>
      </c>
      <c r="C154" s="11" t="s">
        <v>9</v>
      </c>
      <c r="D154" s="11" t="str">
        <f t="shared" si="6"/>
        <v>PLATAFORMA_300.KGMato Grosso do Sul</v>
      </c>
      <c r="E154" s="10" t="s">
        <v>49</v>
      </c>
      <c r="F154" s="7" t="s">
        <v>24</v>
      </c>
      <c r="G154" s="7" t="s">
        <v>12</v>
      </c>
      <c r="H154" s="8">
        <v>0.26569999999999999</v>
      </c>
      <c r="I154" s="8">
        <v>7.0000000000000007E-2</v>
      </c>
    </row>
    <row r="155" spans="1:9" hidden="1" x14ac:dyDescent="0.25">
      <c r="A155" s="10" t="s">
        <v>48</v>
      </c>
      <c r="B155" s="42" t="s">
        <v>247</v>
      </c>
      <c r="C155" s="11" t="s">
        <v>9</v>
      </c>
      <c r="D155" s="11" t="str">
        <f t="shared" si="6"/>
        <v>PLATAFORMA_300.KGMinas Gerais</v>
      </c>
      <c r="E155" s="10" t="s">
        <v>49</v>
      </c>
      <c r="F155" s="7" t="s">
        <v>25</v>
      </c>
      <c r="G155" s="7" t="s">
        <v>12</v>
      </c>
      <c r="H155" s="8">
        <v>0.26669999999999999</v>
      </c>
      <c r="I155" s="8">
        <v>0.12</v>
      </c>
    </row>
    <row r="156" spans="1:9" hidden="1" x14ac:dyDescent="0.25">
      <c r="A156" s="10" t="s">
        <v>48</v>
      </c>
      <c r="B156" s="42" t="s">
        <v>247</v>
      </c>
      <c r="C156" s="11" t="s">
        <v>9</v>
      </c>
      <c r="D156" s="11" t="str">
        <f t="shared" si="6"/>
        <v>PLATAFORMA_300.KGPará</v>
      </c>
      <c r="E156" s="10" t="s">
        <v>49</v>
      </c>
      <c r="F156" s="7" t="s">
        <v>26</v>
      </c>
      <c r="G156" s="7" t="s">
        <v>12</v>
      </c>
      <c r="H156" s="8">
        <v>0.26569999999999999</v>
      </c>
      <c r="I156" s="8">
        <v>7.0000000000000007E-2</v>
      </c>
    </row>
    <row r="157" spans="1:9" hidden="1" x14ac:dyDescent="0.25">
      <c r="A157" s="10" t="s">
        <v>48</v>
      </c>
      <c r="B157" s="42" t="s">
        <v>247</v>
      </c>
      <c r="C157" s="11" t="s">
        <v>9</v>
      </c>
      <c r="D157" s="11" t="str">
        <f t="shared" si="6"/>
        <v>PLATAFORMA_300.KGParaíba</v>
      </c>
      <c r="E157" s="10" t="s">
        <v>49</v>
      </c>
      <c r="F157" s="7" t="s">
        <v>27</v>
      </c>
      <c r="G157" s="7" t="s">
        <v>12</v>
      </c>
      <c r="H157" s="8">
        <v>0.26569999999999999</v>
      </c>
      <c r="I157" s="8">
        <v>7.0000000000000007E-2</v>
      </c>
    </row>
    <row r="158" spans="1:9" hidden="1" x14ac:dyDescent="0.25">
      <c r="A158" s="10" t="s">
        <v>48</v>
      </c>
      <c r="B158" s="42" t="s">
        <v>247</v>
      </c>
      <c r="C158" s="11" t="s">
        <v>9</v>
      </c>
      <c r="D158" s="11" t="str">
        <f t="shared" si="6"/>
        <v>PLATAFORMA_300.KGParaná</v>
      </c>
      <c r="E158" s="10" t="s">
        <v>49</v>
      </c>
      <c r="F158" s="7" t="s">
        <v>28</v>
      </c>
      <c r="G158" s="7" t="s">
        <v>12</v>
      </c>
      <c r="H158" s="8">
        <v>0.26669999999999999</v>
      </c>
      <c r="I158" s="8">
        <v>0.12</v>
      </c>
    </row>
    <row r="159" spans="1:9" hidden="1" x14ac:dyDescent="0.25">
      <c r="A159" s="10" t="s">
        <v>48</v>
      </c>
      <c r="B159" s="42" t="s">
        <v>247</v>
      </c>
      <c r="C159" s="11" t="s">
        <v>9</v>
      </c>
      <c r="D159" s="11" t="str">
        <f t="shared" si="6"/>
        <v>PLATAFORMA_300.KGPernambuco</v>
      </c>
      <c r="E159" s="10" t="s">
        <v>49</v>
      </c>
      <c r="F159" s="7" t="s">
        <v>29</v>
      </c>
      <c r="G159" s="7" t="s">
        <v>12</v>
      </c>
      <c r="H159" s="8">
        <v>0.26569999999999999</v>
      </c>
      <c r="I159" s="8">
        <v>7.0000000000000007E-2</v>
      </c>
    </row>
    <row r="160" spans="1:9" hidden="1" x14ac:dyDescent="0.25">
      <c r="A160" s="10" t="s">
        <v>48</v>
      </c>
      <c r="B160" s="42" t="s">
        <v>247</v>
      </c>
      <c r="C160" s="11" t="s">
        <v>9</v>
      </c>
      <c r="D160" s="11" t="str">
        <f t="shared" si="6"/>
        <v>PLATAFORMA_300.KGPiauí</v>
      </c>
      <c r="E160" s="10" t="s">
        <v>49</v>
      </c>
      <c r="F160" s="7" t="s">
        <v>30</v>
      </c>
      <c r="G160" s="7" t="s">
        <v>12</v>
      </c>
      <c r="H160" s="8">
        <v>0.26569999999999999</v>
      </c>
      <c r="I160" s="8">
        <v>7.0000000000000007E-2</v>
      </c>
    </row>
    <row r="161" spans="1:9" hidden="1" x14ac:dyDescent="0.25">
      <c r="A161" s="10" t="s">
        <v>48</v>
      </c>
      <c r="B161" s="42" t="s">
        <v>247</v>
      </c>
      <c r="C161" s="11" t="s">
        <v>9</v>
      </c>
      <c r="D161" s="11" t="str">
        <f t="shared" si="6"/>
        <v>PLATAFORMA_300.KGRio Grande do Norte</v>
      </c>
      <c r="E161" s="10" t="s">
        <v>49</v>
      </c>
      <c r="F161" s="7" t="s">
        <v>31</v>
      </c>
      <c r="G161" s="7" t="s">
        <v>12</v>
      </c>
      <c r="H161" s="8">
        <v>0.26569999999999999</v>
      </c>
      <c r="I161" s="8">
        <v>7.0000000000000007E-2</v>
      </c>
    </row>
    <row r="162" spans="1:9" hidden="1" x14ac:dyDescent="0.25">
      <c r="A162" s="10" t="s">
        <v>48</v>
      </c>
      <c r="B162" s="42" t="s">
        <v>247</v>
      </c>
      <c r="C162" s="11" t="s">
        <v>9</v>
      </c>
      <c r="D162" s="11" t="str">
        <f t="shared" si="6"/>
        <v>PLATAFORMA_300.KGRio Grande do Sul</v>
      </c>
      <c r="E162" s="10" t="s">
        <v>49</v>
      </c>
      <c r="F162" s="7" t="s">
        <v>32</v>
      </c>
      <c r="G162" s="7" t="s">
        <v>12</v>
      </c>
      <c r="H162" s="8">
        <v>0.26669999999999999</v>
      </c>
      <c r="I162" s="8">
        <v>0.12</v>
      </c>
    </row>
    <row r="163" spans="1:9" hidden="1" x14ac:dyDescent="0.25">
      <c r="A163" s="10" t="s">
        <v>48</v>
      </c>
      <c r="B163" s="42" t="s">
        <v>247</v>
      </c>
      <c r="C163" s="11" t="s">
        <v>9</v>
      </c>
      <c r="D163" s="11" t="str">
        <f t="shared" si="6"/>
        <v>PLATAFORMA_300.KGRio de Janeiro</v>
      </c>
      <c r="E163" s="10" t="s">
        <v>49</v>
      </c>
      <c r="F163" s="7" t="s">
        <v>33</v>
      </c>
      <c r="G163" s="7" t="s">
        <v>12</v>
      </c>
      <c r="H163" s="8">
        <v>0.26669999999999999</v>
      </c>
      <c r="I163" s="8">
        <v>0.12</v>
      </c>
    </row>
    <row r="164" spans="1:9" hidden="1" x14ac:dyDescent="0.25">
      <c r="A164" s="10" t="s">
        <v>48</v>
      </c>
      <c r="B164" s="42" t="s">
        <v>247</v>
      </c>
      <c r="C164" s="11" t="s">
        <v>9</v>
      </c>
      <c r="D164" s="11" t="str">
        <f t="shared" si="6"/>
        <v>PLATAFORMA_300.KGRondônia</v>
      </c>
      <c r="E164" s="10" t="s">
        <v>49</v>
      </c>
      <c r="F164" s="7" t="s">
        <v>34</v>
      </c>
      <c r="G164" s="7" t="s">
        <v>12</v>
      </c>
      <c r="H164" s="8">
        <v>0.26569999999999999</v>
      </c>
      <c r="I164" s="8">
        <v>7.0000000000000007E-2</v>
      </c>
    </row>
    <row r="165" spans="1:9" hidden="1" x14ac:dyDescent="0.25">
      <c r="A165" s="10" t="s">
        <v>48</v>
      </c>
      <c r="B165" s="42" t="s">
        <v>247</v>
      </c>
      <c r="C165" s="11" t="s">
        <v>9</v>
      </c>
      <c r="D165" s="11" t="str">
        <f t="shared" si="6"/>
        <v>PLATAFORMA_300.KGRoraima</v>
      </c>
      <c r="E165" s="10" t="s">
        <v>49</v>
      </c>
      <c r="F165" s="7" t="s">
        <v>35</v>
      </c>
      <c r="G165" s="7" t="s">
        <v>12</v>
      </c>
      <c r="H165" s="8">
        <v>0.26569999999999999</v>
      </c>
      <c r="I165" s="8">
        <v>7.0000000000000007E-2</v>
      </c>
    </row>
    <row r="166" spans="1:9" hidden="1" x14ac:dyDescent="0.25">
      <c r="A166" s="10" t="s">
        <v>48</v>
      </c>
      <c r="B166" s="42" t="s">
        <v>247</v>
      </c>
      <c r="C166" s="11" t="s">
        <v>9</v>
      </c>
      <c r="D166" s="11" t="str">
        <f t="shared" si="6"/>
        <v>PLATAFORMA_300.KGSanta Catarina</v>
      </c>
      <c r="E166" s="10" t="s">
        <v>49</v>
      </c>
      <c r="F166" s="7" t="s">
        <v>36</v>
      </c>
      <c r="G166" s="7" t="s">
        <v>12</v>
      </c>
      <c r="H166" s="8">
        <v>0.26669999999999999</v>
      </c>
      <c r="I166" s="8">
        <v>0.12</v>
      </c>
    </row>
    <row r="167" spans="1:9" hidden="1" x14ac:dyDescent="0.25">
      <c r="A167" s="10" t="s">
        <v>48</v>
      </c>
      <c r="B167" s="42" t="s">
        <v>247</v>
      </c>
      <c r="C167" s="11" t="s">
        <v>9</v>
      </c>
      <c r="D167" s="11" t="str">
        <f t="shared" si="6"/>
        <v>PLATAFORMA_300.KGSergipe</v>
      </c>
      <c r="E167" s="10" t="s">
        <v>49</v>
      </c>
      <c r="F167" s="7" t="s">
        <v>37</v>
      </c>
      <c r="G167" s="7" t="s">
        <v>12</v>
      </c>
      <c r="H167" s="8">
        <v>0.26569999999999999</v>
      </c>
      <c r="I167" s="8">
        <v>7.0000000000000007E-2</v>
      </c>
    </row>
    <row r="168" spans="1:9" hidden="1" x14ac:dyDescent="0.25">
      <c r="A168" s="10" t="s">
        <v>48</v>
      </c>
      <c r="B168" s="42" t="s">
        <v>247</v>
      </c>
      <c r="C168" s="11" t="s">
        <v>9</v>
      </c>
      <c r="D168" s="11" t="str">
        <f t="shared" si="6"/>
        <v>PLATAFORMA_300.KGTocantins</v>
      </c>
      <c r="E168" s="10" t="s">
        <v>49</v>
      </c>
      <c r="F168" s="7" t="s">
        <v>38</v>
      </c>
      <c r="G168" s="7" t="s">
        <v>12</v>
      </c>
      <c r="H168" s="8">
        <v>0.26569999999999999</v>
      </c>
      <c r="I168" s="8">
        <v>7.0000000000000007E-2</v>
      </c>
    </row>
    <row r="169" spans="1:9" hidden="1" x14ac:dyDescent="0.25">
      <c r="A169" s="10" t="s">
        <v>48</v>
      </c>
      <c r="B169" s="42" t="s">
        <v>247</v>
      </c>
      <c r="C169" s="11" t="s">
        <v>9</v>
      </c>
      <c r="D169" s="11" t="str">
        <f t="shared" ref="D169" si="8">E169&amp;F169</f>
        <v>PLATAFORMA_300.KGZona Franca de Manaus</v>
      </c>
      <c r="E169" s="10" t="s">
        <v>49</v>
      </c>
      <c r="F169" s="7" t="s">
        <v>245</v>
      </c>
      <c r="G169" s="7" t="s">
        <v>12</v>
      </c>
      <c r="H169" s="8">
        <v>0</v>
      </c>
      <c r="I169" s="8">
        <v>0</v>
      </c>
    </row>
    <row r="170" spans="1:9" hidden="1" x14ac:dyDescent="0.25">
      <c r="A170" s="12" t="s">
        <v>50</v>
      </c>
      <c r="B170" s="41" t="s">
        <v>247</v>
      </c>
      <c r="C170" s="5" t="s">
        <v>9</v>
      </c>
      <c r="D170" s="5" t="str">
        <f t="shared" si="6"/>
        <v>PLATAFORMA_60.KGSão Paulo</v>
      </c>
      <c r="E170" s="14" t="s">
        <v>51</v>
      </c>
      <c r="F170" s="5" t="s">
        <v>11</v>
      </c>
      <c r="G170" s="37" t="s">
        <v>43</v>
      </c>
      <c r="H170" s="6">
        <v>0.26669999999999999</v>
      </c>
      <c r="I170" s="6">
        <v>0.12</v>
      </c>
    </row>
    <row r="171" spans="1:9" hidden="1" x14ac:dyDescent="0.25">
      <c r="A171" s="10" t="s">
        <v>50</v>
      </c>
      <c r="B171" s="42" t="s">
        <v>247</v>
      </c>
      <c r="C171" s="11" t="s">
        <v>9</v>
      </c>
      <c r="D171" s="11" t="str">
        <f t="shared" si="6"/>
        <v>PLATAFORMA_60.KGAcre</v>
      </c>
      <c r="E171" s="13" t="s">
        <v>51</v>
      </c>
      <c r="F171" s="7" t="s">
        <v>13</v>
      </c>
      <c r="G171" s="7" t="s">
        <v>12</v>
      </c>
      <c r="H171" s="8">
        <v>0.26569999999999999</v>
      </c>
      <c r="I171" s="8">
        <v>7.0000000000000007E-2</v>
      </c>
    </row>
    <row r="172" spans="1:9" hidden="1" x14ac:dyDescent="0.25">
      <c r="A172" s="10" t="s">
        <v>50</v>
      </c>
      <c r="B172" s="42" t="s">
        <v>247</v>
      </c>
      <c r="C172" s="11" t="s">
        <v>9</v>
      </c>
      <c r="D172" s="11" t="str">
        <f t="shared" si="6"/>
        <v>PLATAFORMA_60.KGAlagoas</v>
      </c>
      <c r="E172" s="13" t="s">
        <v>51</v>
      </c>
      <c r="F172" s="7" t="s">
        <v>14</v>
      </c>
      <c r="G172" s="7" t="s">
        <v>12</v>
      </c>
      <c r="H172" s="8">
        <v>0.26569999999999999</v>
      </c>
      <c r="I172" s="8">
        <v>7.0000000000000007E-2</v>
      </c>
    </row>
    <row r="173" spans="1:9" hidden="1" x14ac:dyDescent="0.25">
      <c r="A173" s="10" t="s">
        <v>50</v>
      </c>
      <c r="B173" s="42" t="s">
        <v>247</v>
      </c>
      <c r="C173" s="11" t="s">
        <v>9</v>
      </c>
      <c r="D173" s="11" t="str">
        <f t="shared" si="6"/>
        <v>PLATAFORMA_60.KGAmazonas</v>
      </c>
      <c r="E173" s="13" t="s">
        <v>51</v>
      </c>
      <c r="F173" s="7" t="s">
        <v>15</v>
      </c>
      <c r="G173" s="7" t="s">
        <v>12</v>
      </c>
      <c r="H173" s="8">
        <v>0.26569999999999999</v>
      </c>
      <c r="I173" s="8">
        <v>7.0000000000000007E-2</v>
      </c>
    </row>
    <row r="174" spans="1:9" hidden="1" x14ac:dyDescent="0.25">
      <c r="A174" s="10" t="s">
        <v>50</v>
      </c>
      <c r="B174" s="42" t="s">
        <v>247</v>
      </c>
      <c r="C174" s="11" t="s">
        <v>9</v>
      </c>
      <c r="D174" s="11" t="str">
        <f t="shared" si="6"/>
        <v>PLATAFORMA_60.KGAmapá</v>
      </c>
      <c r="E174" s="13" t="s">
        <v>51</v>
      </c>
      <c r="F174" s="7" t="s">
        <v>16</v>
      </c>
      <c r="G174" s="7" t="s">
        <v>12</v>
      </c>
      <c r="H174" s="8">
        <v>0.26569999999999999</v>
      </c>
      <c r="I174" s="8">
        <v>7.0000000000000007E-2</v>
      </c>
    </row>
    <row r="175" spans="1:9" hidden="1" x14ac:dyDescent="0.25">
      <c r="A175" s="10" t="s">
        <v>50</v>
      </c>
      <c r="B175" s="42" t="s">
        <v>247</v>
      </c>
      <c r="C175" s="11" t="s">
        <v>9</v>
      </c>
      <c r="D175" s="11" t="str">
        <f t="shared" si="6"/>
        <v>PLATAFORMA_60.KGBahia</v>
      </c>
      <c r="E175" s="13" t="s">
        <v>51</v>
      </c>
      <c r="F175" s="7" t="s">
        <v>17</v>
      </c>
      <c r="G175" s="7" t="s">
        <v>12</v>
      </c>
      <c r="H175" s="8">
        <v>0.26569999999999999</v>
      </c>
      <c r="I175" s="8">
        <v>7.0000000000000007E-2</v>
      </c>
    </row>
    <row r="176" spans="1:9" hidden="1" x14ac:dyDescent="0.25">
      <c r="A176" s="10" t="s">
        <v>50</v>
      </c>
      <c r="B176" s="42" t="s">
        <v>247</v>
      </c>
      <c r="C176" s="11" t="s">
        <v>9</v>
      </c>
      <c r="D176" s="11" t="str">
        <f t="shared" si="6"/>
        <v>PLATAFORMA_60.KGCeará</v>
      </c>
      <c r="E176" s="13" t="s">
        <v>51</v>
      </c>
      <c r="F176" s="7" t="s">
        <v>18</v>
      </c>
      <c r="G176" s="7" t="s">
        <v>12</v>
      </c>
      <c r="H176" s="8">
        <v>0.26569999999999999</v>
      </c>
      <c r="I176" s="8">
        <v>7.0000000000000007E-2</v>
      </c>
    </row>
    <row r="177" spans="1:9" hidden="1" x14ac:dyDescent="0.25">
      <c r="A177" s="10" t="s">
        <v>50</v>
      </c>
      <c r="B177" s="42" t="s">
        <v>247</v>
      </c>
      <c r="C177" s="11" t="s">
        <v>9</v>
      </c>
      <c r="D177" s="11" t="str">
        <f t="shared" si="6"/>
        <v>PLATAFORMA_60.KGDistrito Federal</v>
      </c>
      <c r="E177" s="13" t="s">
        <v>51</v>
      </c>
      <c r="F177" s="7" t="s">
        <v>19</v>
      </c>
      <c r="G177" s="7" t="s">
        <v>12</v>
      </c>
      <c r="H177" s="8">
        <v>0.26569999999999999</v>
      </c>
      <c r="I177" s="8">
        <v>7.0000000000000007E-2</v>
      </c>
    </row>
    <row r="178" spans="1:9" hidden="1" x14ac:dyDescent="0.25">
      <c r="A178" s="10" t="s">
        <v>50</v>
      </c>
      <c r="B178" s="42" t="s">
        <v>247</v>
      </c>
      <c r="C178" s="11" t="s">
        <v>9</v>
      </c>
      <c r="D178" s="11" t="str">
        <f t="shared" si="6"/>
        <v>PLATAFORMA_60.KGEspírito Santo</v>
      </c>
      <c r="E178" s="13" t="s">
        <v>51</v>
      </c>
      <c r="F178" s="7" t="s">
        <v>20</v>
      </c>
      <c r="G178" s="7" t="s">
        <v>12</v>
      </c>
      <c r="H178" s="8">
        <v>0.26569999999999999</v>
      </c>
      <c r="I178" s="8">
        <v>7.0000000000000007E-2</v>
      </c>
    </row>
    <row r="179" spans="1:9" hidden="1" x14ac:dyDescent="0.25">
      <c r="A179" s="10" t="s">
        <v>50</v>
      </c>
      <c r="B179" s="42" t="s">
        <v>247</v>
      </c>
      <c r="C179" s="11" t="s">
        <v>9</v>
      </c>
      <c r="D179" s="11" t="str">
        <f t="shared" si="6"/>
        <v>PLATAFORMA_60.KGGoiás</v>
      </c>
      <c r="E179" s="13" t="s">
        <v>51</v>
      </c>
      <c r="F179" s="7" t="s">
        <v>21</v>
      </c>
      <c r="G179" s="7" t="s">
        <v>12</v>
      </c>
      <c r="H179" s="8">
        <v>0.26569999999999999</v>
      </c>
      <c r="I179" s="8">
        <v>7.0000000000000007E-2</v>
      </c>
    </row>
    <row r="180" spans="1:9" hidden="1" x14ac:dyDescent="0.25">
      <c r="A180" s="10" t="s">
        <v>50</v>
      </c>
      <c r="B180" s="42" t="s">
        <v>247</v>
      </c>
      <c r="C180" s="11" t="s">
        <v>9</v>
      </c>
      <c r="D180" s="11" t="str">
        <f t="shared" si="6"/>
        <v>PLATAFORMA_60.KGMaranhão</v>
      </c>
      <c r="E180" s="13" t="s">
        <v>51</v>
      </c>
      <c r="F180" s="7" t="s">
        <v>22</v>
      </c>
      <c r="G180" s="7" t="s">
        <v>12</v>
      </c>
      <c r="H180" s="8">
        <v>0.26569999999999999</v>
      </c>
      <c r="I180" s="8">
        <v>7.0000000000000007E-2</v>
      </c>
    </row>
    <row r="181" spans="1:9" hidden="1" x14ac:dyDescent="0.25">
      <c r="A181" s="10" t="s">
        <v>50</v>
      </c>
      <c r="B181" s="42" t="s">
        <v>247</v>
      </c>
      <c r="C181" s="11" t="s">
        <v>9</v>
      </c>
      <c r="D181" s="11" t="str">
        <f t="shared" si="6"/>
        <v>PLATAFORMA_60.KGMato Grosso</v>
      </c>
      <c r="E181" s="13" t="s">
        <v>51</v>
      </c>
      <c r="F181" s="7" t="s">
        <v>23</v>
      </c>
      <c r="G181" s="7" t="s">
        <v>12</v>
      </c>
      <c r="H181" s="8">
        <v>0.26569999999999999</v>
      </c>
      <c r="I181" s="8">
        <v>7.0000000000000007E-2</v>
      </c>
    </row>
    <row r="182" spans="1:9" hidden="1" x14ac:dyDescent="0.25">
      <c r="A182" s="10" t="s">
        <v>50</v>
      </c>
      <c r="B182" s="42" t="s">
        <v>247</v>
      </c>
      <c r="C182" s="11" t="s">
        <v>9</v>
      </c>
      <c r="D182" s="11" t="str">
        <f t="shared" si="6"/>
        <v>PLATAFORMA_60.KGMato Grosso do Sul</v>
      </c>
      <c r="E182" s="13" t="s">
        <v>51</v>
      </c>
      <c r="F182" s="7" t="s">
        <v>24</v>
      </c>
      <c r="G182" s="7" t="s">
        <v>12</v>
      </c>
      <c r="H182" s="8">
        <v>0.26569999999999999</v>
      </c>
      <c r="I182" s="8">
        <v>7.0000000000000007E-2</v>
      </c>
    </row>
    <row r="183" spans="1:9" hidden="1" x14ac:dyDescent="0.25">
      <c r="A183" s="10" t="s">
        <v>50</v>
      </c>
      <c r="B183" s="42" t="s">
        <v>247</v>
      </c>
      <c r="C183" s="11" t="s">
        <v>9</v>
      </c>
      <c r="D183" s="11" t="str">
        <f t="shared" si="6"/>
        <v>PLATAFORMA_60.KGMinas Gerais</v>
      </c>
      <c r="E183" s="13" t="s">
        <v>51</v>
      </c>
      <c r="F183" s="7" t="s">
        <v>25</v>
      </c>
      <c r="G183" s="7" t="s">
        <v>12</v>
      </c>
      <c r="H183" s="8">
        <v>0.26669999999999999</v>
      </c>
      <c r="I183" s="8">
        <v>0.12</v>
      </c>
    </row>
    <row r="184" spans="1:9" hidden="1" x14ac:dyDescent="0.25">
      <c r="A184" s="10" t="s">
        <v>50</v>
      </c>
      <c r="B184" s="42" t="s">
        <v>247</v>
      </c>
      <c r="C184" s="11" t="s">
        <v>9</v>
      </c>
      <c r="D184" s="11" t="str">
        <f t="shared" si="6"/>
        <v>PLATAFORMA_60.KGPará</v>
      </c>
      <c r="E184" s="13" t="s">
        <v>51</v>
      </c>
      <c r="F184" s="7" t="s">
        <v>26</v>
      </c>
      <c r="G184" s="7" t="s">
        <v>12</v>
      </c>
      <c r="H184" s="8">
        <v>0.26569999999999999</v>
      </c>
      <c r="I184" s="8">
        <v>7.0000000000000007E-2</v>
      </c>
    </row>
    <row r="185" spans="1:9" hidden="1" x14ac:dyDescent="0.25">
      <c r="A185" s="10" t="s">
        <v>50</v>
      </c>
      <c r="B185" s="42" t="s">
        <v>247</v>
      </c>
      <c r="C185" s="11" t="s">
        <v>9</v>
      </c>
      <c r="D185" s="11" t="str">
        <f t="shared" si="6"/>
        <v>PLATAFORMA_60.KGParaíba</v>
      </c>
      <c r="E185" s="13" t="s">
        <v>51</v>
      </c>
      <c r="F185" s="7" t="s">
        <v>27</v>
      </c>
      <c r="G185" s="7" t="s">
        <v>12</v>
      </c>
      <c r="H185" s="8">
        <v>0.26569999999999999</v>
      </c>
      <c r="I185" s="8">
        <v>7.0000000000000007E-2</v>
      </c>
    </row>
    <row r="186" spans="1:9" hidden="1" x14ac:dyDescent="0.25">
      <c r="A186" s="10" t="s">
        <v>50</v>
      </c>
      <c r="B186" s="42" t="s">
        <v>247</v>
      </c>
      <c r="C186" s="11" t="s">
        <v>9</v>
      </c>
      <c r="D186" s="11" t="str">
        <f t="shared" si="6"/>
        <v>PLATAFORMA_60.KGParaná</v>
      </c>
      <c r="E186" s="13" t="s">
        <v>51</v>
      </c>
      <c r="F186" s="7" t="s">
        <v>28</v>
      </c>
      <c r="G186" s="7" t="s">
        <v>12</v>
      </c>
      <c r="H186" s="8">
        <v>0.26669999999999999</v>
      </c>
      <c r="I186" s="8">
        <v>0.12</v>
      </c>
    </row>
    <row r="187" spans="1:9" hidden="1" x14ac:dyDescent="0.25">
      <c r="A187" s="10" t="s">
        <v>50</v>
      </c>
      <c r="B187" s="42" t="s">
        <v>247</v>
      </c>
      <c r="C187" s="11" t="s">
        <v>9</v>
      </c>
      <c r="D187" s="11" t="str">
        <f t="shared" si="6"/>
        <v>PLATAFORMA_60.KGPernambuco</v>
      </c>
      <c r="E187" s="13" t="s">
        <v>51</v>
      </c>
      <c r="F187" s="7" t="s">
        <v>29</v>
      </c>
      <c r="G187" s="7" t="s">
        <v>12</v>
      </c>
      <c r="H187" s="8">
        <v>0.26569999999999999</v>
      </c>
      <c r="I187" s="8">
        <v>7.0000000000000007E-2</v>
      </c>
    </row>
    <row r="188" spans="1:9" hidden="1" x14ac:dyDescent="0.25">
      <c r="A188" s="10" t="s">
        <v>50</v>
      </c>
      <c r="B188" s="42" t="s">
        <v>247</v>
      </c>
      <c r="C188" s="11" t="s">
        <v>9</v>
      </c>
      <c r="D188" s="11" t="str">
        <f t="shared" si="6"/>
        <v>PLATAFORMA_60.KGPiauí</v>
      </c>
      <c r="E188" s="13" t="s">
        <v>51</v>
      </c>
      <c r="F188" s="7" t="s">
        <v>30</v>
      </c>
      <c r="G188" s="7" t="s">
        <v>12</v>
      </c>
      <c r="H188" s="8">
        <v>0.26569999999999999</v>
      </c>
      <c r="I188" s="8">
        <v>7.0000000000000007E-2</v>
      </c>
    </row>
    <row r="189" spans="1:9" hidden="1" x14ac:dyDescent="0.25">
      <c r="A189" s="10" t="s">
        <v>50</v>
      </c>
      <c r="B189" s="42" t="s">
        <v>247</v>
      </c>
      <c r="C189" s="11" t="s">
        <v>9</v>
      </c>
      <c r="D189" s="11" t="str">
        <f t="shared" si="6"/>
        <v>PLATAFORMA_60.KGRio Grande do Norte</v>
      </c>
      <c r="E189" s="13" t="s">
        <v>51</v>
      </c>
      <c r="F189" s="7" t="s">
        <v>31</v>
      </c>
      <c r="G189" s="7" t="s">
        <v>12</v>
      </c>
      <c r="H189" s="8">
        <v>0.26569999999999999</v>
      </c>
      <c r="I189" s="8">
        <v>7.0000000000000007E-2</v>
      </c>
    </row>
    <row r="190" spans="1:9" hidden="1" x14ac:dyDescent="0.25">
      <c r="A190" s="10" t="s">
        <v>50</v>
      </c>
      <c r="B190" s="42" t="s">
        <v>247</v>
      </c>
      <c r="C190" s="11" t="s">
        <v>9</v>
      </c>
      <c r="D190" s="11" t="str">
        <f t="shared" si="6"/>
        <v>PLATAFORMA_60.KGRio Grande do Sul</v>
      </c>
      <c r="E190" s="13" t="s">
        <v>51</v>
      </c>
      <c r="F190" s="7" t="s">
        <v>32</v>
      </c>
      <c r="G190" s="7" t="s">
        <v>12</v>
      </c>
      <c r="H190" s="8">
        <v>0.26669999999999999</v>
      </c>
      <c r="I190" s="8">
        <v>0.12</v>
      </c>
    </row>
    <row r="191" spans="1:9" hidden="1" x14ac:dyDescent="0.25">
      <c r="A191" s="10" t="s">
        <v>50</v>
      </c>
      <c r="B191" s="42" t="s">
        <v>247</v>
      </c>
      <c r="C191" s="11" t="s">
        <v>9</v>
      </c>
      <c r="D191" s="11" t="str">
        <f t="shared" si="6"/>
        <v>PLATAFORMA_60.KGRio de Janeiro</v>
      </c>
      <c r="E191" s="13" t="s">
        <v>51</v>
      </c>
      <c r="F191" s="7" t="s">
        <v>33</v>
      </c>
      <c r="G191" s="7" t="s">
        <v>12</v>
      </c>
      <c r="H191" s="8">
        <v>0.26669999999999999</v>
      </c>
      <c r="I191" s="8">
        <v>0.12</v>
      </c>
    </row>
    <row r="192" spans="1:9" hidden="1" x14ac:dyDescent="0.25">
      <c r="A192" s="10" t="s">
        <v>50</v>
      </c>
      <c r="B192" s="42" t="s">
        <v>247</v>
      </c>
      <c r="C192" s="11" t="s">
        <v>9</v>
      </c>
      <c r="D192" s="11" t="str">
        <f t="shared" si="6"/>
        <v>PLATAFORMA_60.KGRondônia</v>
      </c>
      <c r="E192" s="13" t="s">
        <v>51</v>
      </c>
      <c r="F192" s="7" t="s">
        <v>34</v>
      </c>
      <c r="G192" s="7" t="s">
        <v>12</v>
      </c>
      <c r="H192" s="8">
        <v>0.26569999999999999</v>
      </c>
      <c r="I192" s="8">
        <v>7.0000000000000007E-2</v>
      </c>
    </row>
    <row r="193" spans="1:9" hidden="1" x14ac:dyDescent="0.25">
      <c r="A193" s="10" t="s">
        <v>50</v>
      </c>
      <c r="B193" s="42" t="s">
        <v>247</v>
      </c>
      <c r="C193" s="11" t="s">
        <v>9</v>
      </c>
      <c r="D193" s="11" t="str">
        <f t="shared" si="6"/>
        <v>PLATAFORMA_60.KGRoraima</v>
      </c>
      <c r="E193" s="13" t="s">
        <v>51</v>
      </c>
      <c r="F193" s="7" t="s">
        <v>35</v>
      </c>
      <c r="G193" s="7" t="s">
        <v>12</v>
      </c>
      <c r="H193" s="8">
        <v>0.26569999999999999</v>
      </c>
      <c r="I193" s="8">
        <v>7.0000000000000007E-2</v>
      </c>
    </row>
    <row r="194" spans="1:9" hidden="1" x14ac:dyDescent="0.25">
      <c r="A194" s="10" t="s">
        <v>50</v>
      </c>
      <c r="B194" s="42" t="s">
        <v>247</v>
      </c>
      <c r="C194" s="11" t="s">
        <v>9</v>
      </c>
      <c r="D194" s="11" t="str">
        <f t="shared" si="6"/>
        <v>PLATAFORMA_60.KGSanta Catarina</v>
      </c>
      <c r="E194" s="13" t="s">
        <v>51</v>
      </c>
      <c r="F194" s="7" t="s">
        <v>36</v>
      </c>
      <c r="G194" s="7" t="s">
        <v>12</v>
      </c>
      <c r="H194" s="8">
        <v>0.26669999999999999</v>
      </c>
      <c r="I194" s="8">
        <v>0.12</v>
      </c>
    </row>
    <row r="195" spans="1:9" hidden="1" x14ac:dyDescent="0.25">
      <c r="A195" s="10" t="s">
        <v>50</v>
      </c>
      <c r="B195" s="42" t="s">
        <v>247</v>
      </c>
      <c r="C195" s="11" t="s">
        <v>9</v>
      </c>
      <c r="D195" s="11" t="str">
        <f t="shared" si="6"/>
        <v>PLATAFORMA_60.KGSergipe</v>
      </c>
      <c r="E195" s="13" t="s">
        <v>51</v>
      </c>
      <c r="F195" s="7" t="s">
        <v>37</v>
      </c>
      <c r="G195" s="7" t="s">
        <v>12</v>
      </c>
      <c r="H195" s="8">
        <v>0.26569999999999999</v>
      </c>
      <c r="I195" s="8">
        <v>7.0000000000000007E-2</v>
      </c>
    </row>
    <row r="196" spans="1:9" hidden="1" x14ac:dyDescent="0.25">
      <c r="A196" s="10" t="s">
        <v>50</v>
      </c>
      <c r="B196" s="42" t="s">
        <v>247</v>
      </c>
      <c r="C196" s="11" t="s">
        <v>9</v>
      </c>
      <c r="D196" s="11" t="str">
        <f t="shared" si="6"/>
        <v>PLATAFORMA_60.KGTocantins</v>
      </c>
      <c r="E196" s="13" t="s">
        <v>51</v>
      </c>
      <c r="F196" s="7" t="s">
        <v>38</v>
      </c>
      <c r="G196" s="7" t="s">
        <v>12</v>
      </c>
      <c r="H196" s="8">
        <v>0.26569999999999999</v>
      </c>
      <c r="I196" s="8">
        <v>7.0000000000000007E-2</v>
      </c>
    </row>
    <row r="197" spans="1:9" hidden="1" x14ac:dyDescent="0.25">
      <c r="A197" s="10" t="s">
        <v>50</v>
      </c>
      <c r="B197" s="42" t="s">
        <v>247</v>
      </c>
      <c r="C197" s="11" t="s">
        <v>9</v>
      </c>
      <c r="D197" s="11" t="str">
        <f t="shared" ref="D197" si="9">E197&amp;F197</f>
        <v>PLATAFORMA_60.KGZona Franca de Manaus</v>
      </c>
      <c r="E197" s="13" t="s">
        <v>51</v>
      </c>
      <c r="F197" s="7" t="s">
        <v>245</v>
      </c>
      <c r="G197" s="7" t="s">
        <v>12</v>
      </c>
      <c r="H197" s="8">
        <v>0</v>
      </c>
      <c r="I197" s="8">
        <v>0</v>
      </c>
    </row>
    <row r="198" spans="1:9" hidden="1" x14ac:dyDescent="0.25">
      <c r="A198" s="12" t="s">
        <v>52</v>
      </c>
      <c r="B198" s="41" t="s">
        <v>247</v>
      </c>
      <c r="C198" s="5" t="s">
        <v>9</v>
      </c>
      <c r="D198" s="5" t="str">
        <f t="shared" si="6"/>
        <v>PLATAFORMA_600.KGSão Paulo</v>
      </c>
      <c r="E198" s="14" t="s">
        <v>53</v>
      </c>
      <c r="F198" s="5" t="s">
        <v>11</v>
      </c>
      <c r="G198" s="37" t="s">
        <v>43</v>
      </c>
      <c r="H198" s="6">
        <v>0.26669999999999999</v>
      </c>
      <c r="I198" s="6">
        <v>0.12</v>
      </c>
    </row>
    <row r="199" spans="1:9" hidden="1" x14ac:dyDescent="0.25">
      <c r="A199" s="10" t="s">
        <v>52</v>
      </c>
      <c r="B199" s="42" t="s">
        <v>247</v>
      </c>
      <c r="C199" s="11" t="s">
        <v>9</v>
      </c>
      <c r="D199" s="11" t="str">
        <f t="shared" si="6"/>
        <v>PLATAFORMA_600.KGAcre</v>
      </c>
      <c r="E199" s="13" t="s">
        <v>53</v>
      </c>
      <c r="F199" s="7" t="s">
        <v>13</v>
      </c>
      <c r="G199" s="7" t="s">
        <v>12</v>
      </c>
      <c r="H199" s="8">
        <v>0.26569999999999999</v>
      </c>
      <c r="I199" s="8">
        <v>7.0000000000000007E-2</v>
      </c>
    </row>
    <row r="200" spans="1:9" hidden="1" x14ac:dyDescent="0.25">
      <c r="A200" s="10" t="s">
        <v>52</v>
      </c>
      <c r="B200" s="42" t="s">
        <v>247</v>
      </c>
      <c r="C200" s="11" t="s">
        <v>9</v>
      </c>
      <c r="D200" s="11" t="str">
        <f t="shared" si="6"/>
        <v>PLATAFORMA_600.KGAlagoas</v>
      </c>
      <c r="E200" s="13" t="s">
        <v>53</v>
      </c>
      <c r="F200" s="7" t="s">
        <v>14</v>
      </c>
      <c r="G200" s="7" t="s">
        <v>12</v>
      </c>
      <c r="H200" s="8">
        <v>0.26569999999999999</v>
      </c>
      <c r="I200" s="8">
        <v>7.0000000000000007E-2</v>
      </c>
    </row>
    <row r="201" spans="1:9" hidden="1" x14ac:dyDescent="0.25">
      <c r="A201" s="10" t="s">
        <v>52</v>
      </c>
      <c r="B201" s="42" t="s">
        <v>247</v>
      </c>
      <c r="C201" s="11" t="s">
        <v>9</v>
      </c>
      <c r="D201" s="11" t="str">
        <f t="shared" si="6"/>
        <v>PLATAFORMA_600.KGAmazonas</v>
      </c>
      <c r="E201" s="13" t="s">
        <v>53</v>
      </c>
      <c r="F201" s="7" t="s">
        <v>15</v>
      </c>
      <c r="G201" s="7" t="s">
        <v>12</v>
      </c>
      <c r="H201" s="8">
        <v>0.26569999999999999</v>
      </c>
      <c r="I201" s="8">
        <v>7.0000000000000007E-2</v>
      </c>
    </row>
    <row r="202" spans="1:9" hidden="1" x14ac:dyDescent="0.25">
      <c r="A202" s="10" t="s">
        <v>52</v>
      </c>
      <c r="B202" s="42" t="s">
        <v>247</v>
      </c>
      <c r="C202" s="11" t="s">
        <v>9</v>
      </c>
      <c r="D202" s="11" t="str">
        <f t="shared" ref="D202:D268" si="10">E202&amp;F202</f>
        <v>PLATAFORMA_600.KGAmapá</v>
      </c>
      <c r="E202" s="13" t="s">
        <v>53</v>
      </c>
      <c r="F202" s="7" t="s">
        <v>16</v>
      </c>
      <c r="G202" s="7" t="s">
        <v>12</v>
      </c>
      <c r="H202" s="8">
        <v>0.26569999999999999</v>
      </c>
      <c r="I202" s="8">
        <v>7.0000000000000007E-2</v>
      </c>
    </row>
    <row r="203" spans="1:9" hidden="1" x14ac:dyDescent="0.25">
      <c r="A203" s="10" t="s">
        <v>52</v>
      </c>
      <c r="B203" s="42" t="s">
        <v>247</v>
      </c>
      <c r="C203" s="11" t="s">
        <v>9</v>
      </c>
      <c r="D203" s="11" t="str">
        <f t="shared" si="10"/>
        <v>PLATAFORMA_600.KGBahia</v>
      </c>
      <c r="E203" s="13" t="s">
        <v>53</v>
      </c>
      <c r="F203" s="7" t="s">
        <v>17</v>
      </c>
      <c r="G203" s="7" t="s">
        <v>12</v>
      </c>
      <c r="H203" s="8">
        <v>0.26569999999999999</v>
      </c>
      <c r="I203" s="8">
        <v>7.0000000000000007E-2</v>
      </c>
    </row>
    <row r="204" spans="1:9" hidden="1" x14ac:dyDescent="0.25">
      <c r="A204" s="10" t="s">
        <v>52</v>
      </c>
      <c r="B204" s="42" t="s">
        <v>247</v>
      </c>
      <c r="C204" s="11" t="s">
        <v>9</v>
      </c>
      <c r="D204" s="11" t="str">
        <f t="shared" si="10"/>
        <v>PLATAFORMA_600.KGCeará</v>
      </c>
      <c r="E204" s="13" t="s">
        <v>53</v>
      </c>
      <c r="F204" s="7" t="s">
        <v>18</v>
      </c>
      <c r="G204" s="7" t="s">
        <v>12</v>
      </c>
      <c r="H204" s="8">
        <v>0.26569999999999999</v>
      </c>
      <c r="I204" s="8">
        <v>7.0000000000000007E-2</v>
      </c>
    </row>
    <row r="205" spans="1:9" hidden="1" x14ac:dyDescent="0.25">
      <c r="A205" s="10" t="s">
        <v>52</v>
      </c>
      <c r="B205" s="42" t="s">
        <v>247</v>
      </c>
      <c r="C205" s="11" t="s">
        <v>9</v>
      </c>
      <c r="D205" s="11" t="str">
        <f t="shared" si="10"/>
        <v>PLATAFORMA_600.KGDistrito Federal</v>
      </c>
      <c r="E205" s="13" t="s">
        <v>53</v>
      </c>
      <c r="F205" s="7" t="s">
        <v>19</v>
      </c>
      <c r="G205" s="7" t="s">
        <v>12</v>
      </c>
      <c r="H205" s="8">
        <v>0.26569999999999999</v>
      </c>
      <c r="I205" s="8">
        <v>7.0000000000000007E-2</v>
      </c>
    </row>
    <row r="206" spans="1:9" hidden="1" x14ac:dyDescent="0.25">
      <c r="A206" s="10" t="s">
        <v>52</v>
      </c>
      <c r="B206" s="42" t="s">
        <v>247</v>
      </c>
      <c r="C206" s="11" t="s">
        <v>9</v>
      </c>
      <c r="D206" s="11" t="str">
        <f t="shared" si="10"/>
        <v>PLATAFORMA_600.KGEspírito Santo</v>
      </c>
      <c r="E206" s="13" t="s">
        <v>53</v>
      </c>
      <c r="F206" s="7" t="s">
        <v>20</v>
      </c>
      <c r="G206" s="7" t="s">
        <v>12</v>
      </c>
      <c r="H206" s="8">
        <v>0.26569999999999999</v>
      </c>
      <c r="I206" s="8">
        <v>7.0000000000000007E-2</v>
      </c>
    </row>
    <row r="207" spans="1:9" hidden="1" x14ac:dyDescent="0.25">
      <c r="A207" s="10" t="s">
        <v>52</v>
      </c>
      <c r="B207" s="42" t="s">
        <v>247</v>
      </c>
      <c r="C207" s="11" t="s">
        <v>9</v>
      </c>
      <c r="D207" s="11" t="str">
        <f t="shared" si="10"/>
        <v>PLATAFORMA_600.KGGoiás</v>
      </c>
      <c r="E207" s="13" t="s">
        <v>53</v>
      </c>
      <c r="F207" s="7" t="s">
        <v>21</v>
      </c>
      <c r="G207" s="7" t="s">
        <v>12</v>
      </c>
      <c r="H207" s="8">
        <v>0.26569999999999999</v>
      </c>
      <c r="I207" s="8">
        <v>7.0000000000000007E-2</v>
      </c>
    </row>
    <row r="208" spans="1:9" hidden="1" x14ac:dyDescent="0.25">
      <c r="A208" s="10" t="s">
        <v>52</v>
      </c>
      <c r="B208" s="42" t="s">
        <v>247</v>
      </c>
      <c r="C208" s="11" t="s">
        <v>9</v>
      </c>
      <c r="D208" s="11" t="str">
        <f t="shared" si="10"/>
        <v>PLATAFORMA_600.KGMaranhão</v>
      </c>
      <c r="E208" s="13" t="s">
        <v>53</v>
      </c>
      <c r="F208" s="7" t="s">
        <v>22</v>
      </c>
      <c r="G208" s="7" t="s">
        <v>12</v>
      </c>
      <c r="H208" s="8">
        <v>0.26569999999999999</v>
      </c>
      <c r="I208" s="8">
        <v>7.0000000000000007E-2</v>
      </c>
    </row>
    <row r="209" spans="1:9" hidden="1" x14ac:dyDescent="0.25">
      <c r="A209" s="10" t="s">
        <v>52</v>
      </c>
      <c r="B209" s="42" t="s">
        <v>247</v>
      </c>
      <c r="C209" s="11" t="s">
        <v>9</v>
      </c>
      <c r="D209" s="11" t="str">
        <f t="shared" si="10"/>
        <v>PLATAFORMA_600.KGMato Grosso</v>
      </c>
      <c r="E209" s="13" t="s">
        <v>53</v>
      </c>
      <c r="F209" s="7" t="s">
        <v>23</v>
      </c>
      <c r="G209" s="7" t="s">
        <v>12</v>
      </c>
      <c r="H209" s="8">
        <v>0.26569999999999999</v>
      </c>
      <c r="I209" s="8">
        <v>7.0000000000000007E-2</v>
      </c>
    </row>
    <row r="210" spans="1:9" hidden="1" x14ac:dyDescent="0.25">
      <c r="A210" s="10" t="s">
        <v>52</v>
      </c>
      <c r="B210" s="42" t="s">
        <v>247</v>
      </c>
      <c r="C210" s="11" t="s">
        <v>9</v>
      </c>
      <c r="D210" s="11" t="str">
        <f t="shared" si="10"/>
        <v>PLATAFORMA_600.KGMato Grosso do Sul</v>
      </c>
      <c r="E210" s="13" t="s">
        <v>53</v>
      </c>
      <c r="F210" s="7" t="s">
        <v>24</v>
      </c>
      <c r="G210" s="7" t="s">
        <v>12</v>
      </c>
      <c r="H210" s="8">
        <v>0.26569999999999999</v>
      </c>
      <c r="I210" s="8">
        <v>7.0000000000000007E-2</v>
      </c>
    </row>
    <row r="211" spans="1:9" hidden="1" x14ac:dyDescent="0.25">
      <c r="A211" s="10" t="s">
        <v>52</v>
      </c>
      <c r="B211" s="42" t="s">
        <v>247</v>
      </c>
      <c r="C211" s="11" t="s">
        <v>9</v>
      </c>
      <c r="D211" s="11" t="str">
        <f t="shared" si="10"/>
        <v>PLATAFORMA_600.KGMinas Gerais</v>
      </c>
      <c r="E211" s="13" t="s">
        <v>53</v>
      </c>
      <c r="F211" s="7" t="s">
        <v>25</v>
      </c>
      <c r="G211" s="7" t="s">
        <v>12</v>
      </c>
      <c r="H211" s="8">
        <v>0.26669999999999999</v>
      </c>
      <c r="I211" s="8">
        <v>0.12</v>
      </c>
    </row>
    <row r="212" spans="1:9" hidden="1" x14ac:dyDescent="0.25">
      <c r="A212" s="10" t="s">
        <v>52</v>
      </c>
      <c r="B212" s="42" t="s">
        <v>247</v>
      </c>
      <c r="C212" s="11" t="s">
        <v>9</v>
      </c>
      <c r="D212" s="11" t="str">
        <f t="shared" si="10"/>
        <v>PLATAFORMA_600.KGPará</v>
      </c>
      <c r="E212" s="13" t="s">
        <v>53</v>
      </c>
      <c r="F212" s="7" t="s">
        <v>26</v>
      </c>
      <c r="G212" s="7" t="s">
        <v>12</v>
      </c>
      <c r="H212" s="8">
        <v>0.26569999999999999</v>
      </c>
      <c r="I212" s="8">
        <v>7.0000000000000007E-2</v>
      </c>
    </row>
    <row r="213" spans="1:9" hidden="1" x14ac:dyDescent="0.25">
      <c r="A213" s="10" t="s">
        <v>52</v>
      </c>
      <c r="B213" s="42" t="s">
        <v>247</v>
      </c>
      <c r="C213" s="11" t="s">
        <v>9</v>
      </c>
      <c r="D213" s="11" t="str">
        <f t="shared" si="10"/>
        <v>PLATAFORMA_600.KGParaíba</v>
      </c>
      <c r="E213" s="13" t="s">
        <v>53</v>
      </c>
      <c r="F213" s="7" t="s">
        <v>27</v>
      </c>
      <c r="G213" s="7" t="s">
        <v>12</v>
      </c>
      <c r="H213" s="8">
        <v>0.26569999999999999</v>
      </c>
      <c r="I213" s="8">
        <v>7.0000000000000007E-2</v>
      </c>
    </row>
    <row r="214" spans="1:9" hidden="1" x14ac:dyDescent="0.25">
      <c r="A214" s="10" t="s">
        <v>52</v>
      </c>
      <c r="B214" s="42" t="s">
        <v>247</v>
      </c>
      <c r="C214" s="11" t="s">
        <v>9</v>
      </c>
      <c r="D214" s="11" t="str">
        <f t="shared" si="10"/>
        <v>PLATAFORMA_600.KGParaná</v>
      </c>
      <c r="E214" s="13" t="s">
        <v>53</v>
      </c>
      <c r="F214" s="7" t="s">
        <v>28</v>
      </c>
      <c r="G214" s="7" t="s">
        <v>12</v>
      </c>
      <c r="H214" s="8">
        <v>0.26669999999999999</v>
      </c>
      <c r="I214" s="8">
        <v>0.12</v>
      </c>
    </row>
    <row r="215" spans="1:9" hidden="1" x14ac:dyDescent="0.25">
      <c r="A215" s="10" t="s">
        <v>52</v>
      </c>
      <c r="B215" s="42" t="s">
        <v>247</v>
      </c>
      <c r="C215" s="11" t="s">
        <v>9</v>
      </c>
      <c r="D215" s="11" t="str">
        <f t="shared" si="10"/>
        <v>PLATAFORMA_600.KGPernambuco</v>
      </c>
      <c r="E215" s="13" t="s">
        <v>53</v>
      </c>
      <c r="F215" s="7" t="s">
        <v>29</v>
      </c>
      <c r="G215" s="7" t="s">
        <v>12</v>
      </c>
      <c r="H215" s="8">
        <v>0.26569999999999999</v>
      </c>
      <c r="I215" s="8">
        <v>7.0000000000000007E-2</v>
      </c>
    </row>
    <row r="216" spans="1:9" hidden="1" x14ac:dyDescent="0.25">
      <c r="A216" s="10" t="s">
        <v>52</v>
      </c>
      <c r="B216" s="42" t="s">
        <v>247</v>
      </c>
      <c r="C216" s="11" t="s">
        <v>9</v>
      </c>
      <c r="D216" s="11" t="str">
        <f t="shared" si="10"/>
        <v>PLATAFORMA_600.KGPiauí</v>
      </c>
      <c r="E216" s="13" t="s">
        <v>53</v>
      </c>
      <c r="F216" s="7" t="s">
        <v>30</v>
      </c>
      <c r="G216" s="7" t="s">
        <v>12</v>
      </c>
      <c r="H216" s="8">
        <v>0.26569999999999999</v>
      </c>
      <c r="I216" s="8">
        <v>7.0000000000000007E-2</v>
      </c>
    </row>
    <row r="217" spans="1:9" hidden="1" x14ac:dyDescent="0.25">
      <c r="A217" s="10" t="s">
        <v>52</v>
      </c>
      <c r="B217" s="42" t="s">
        <v>247</v>
      </c>
      <c r="C217" s="11" t="s">
        <v>9</v>
      </c>
      <c r="D217" s="11" t="str">
        <f t="shared" si="10"/>
        <v>PLATAFORMA_600.KGRio Grande do Norte</v>
      </c>
      <c r="E217" s="13" t="s">
        <v>53</v>
      </c>
      <c r="F217" s="7" t="s">
        <v>31</v>
      </c>
      <c r="G217" s="7" t="s">
        <v>12</v>
      </c>
      <c r="H217" s="8">
        <v>0.26569999999999999</v>
      </c>
      <c r="I217" s="8">
        <v>7.0000000000000007E-2</v>
      </c>
    </row>
    <row r="218" spans="1:9" hidden="1" x14ac:dyDescent="0.25">
      <c r="A218" s="10" t="s">
        <v>52</v>
      </c>
      <c r="B218" s="42" t="s">
        <v>247</v>
      </c>
      <c r="C218" s="11" t="s">
        <v>9</v>
      </c>
      <c r="D218" s="11" t="str">
        <f t="shared" si="10"/>
        <v>PLATAFORMA_600.KGRio Grande do Sul</v>
      </c>
      <c r="E218" s="13" t="s">
        <v>53</v>
      </c>
      <c r="F218" s="7" t="s">
        <v>32</v>
      </c>
      <c r="G218" s="7" t="s">
        <v>12</v>
      </c>
      <c r="H218" s="8">
        <v>0.26669999999999999</v>
      </c>
      <c r="I218" s="8">
        <v>0.12</v>
      </c>
    </row>
    <row r="219" spans="1:9" hidden="1" x14ac:dyDescent="0.25">
      <c r="A219" s="10" t="s">
        <v>52</v>
      </c>
      <c r="B219" s="42" t="s">
        <v>247</v>
      </c>
      <c r="C219" s="11" t="s">
        <v>9</v>
      </c>
      <c r="D219" s="11" t="str">
        <f t="shared" si="10"/>
        <v>PLATAFORMA_600.KGRio de Janeiro</v>
      </c>
      <c r="E219" s="13" t="s">
        <v>53</v>
      </c>
      <c r="F219" s="7" t="s">
        <v>33</v>
      </c>
      <c r="G219" s="7" t="s">
        <v>12</v>
      </c>
      <c r="H219" s="8">
        <v>0.26669999999999999</v>
      </c>
      <c r="I219" s="8">
        <v>0.12</v>
      </c>
    </row>
    <row r="220" spans="1:9" hidden="1" x14ac:dyDescent="0.25">
      <c r="A220" s="10" t="s">
        <v>52</v>
      </c>
      <c r="B220" s="42" t="s">
        <v>247</v>
      </c>
      <c r="C220" s="11" t="s">
        <v>9</v>
      </c>
      <c r="D220" s="11" t="str">
        <f t="shared" si="10"/>
        <v>PLATAFORMA_600.KGRondônia</v>
      </c>
      <c r="E220" s="13" t="s">
        <v>53</v>
      </c>
      <c r="F220" s="7" t="s">
        <v>34</v>
      </c>
      <c r="G220" s="7" t="s">
        <v>12</v>
      </c>
      <c r="H220" s="8">
        <v>0.26569999999999999</v>
      </c>
      <c r="I220" s="8">
        <v>7.0000000000000007E-2</v>
      </c>
    </row>
    <row r="221" spans="1:9" hidden="1" x14ac:dyDescent="0.25">
      <c r="A221" s="10" t="s">
        <v>52</v>
      </c>
      <c r="B221" s="42" t="s">
        <v>247</v>
      </c>
      <c r="C221" s="11" t="s">
        <v>9</v>
      </c>
      <c r="D221" s="11" t="str">
        <f t="shared" si="10"/>
        <v>PLATAFORMA_600.KGRoraima</v>
      </c>
      <c r="E221" s="13" t="s">
        <v>53</v>
      </c>
      <c r="F221" s="7" t="s">
        <v>35</v>
      </c>
      <c r="G221" s="7" t="s">
        <v>12</v>
      </c>
      <c r="H221" s="8">
        <v>0.26569999999999999</v>
      </c>
      <c r="I221" s="8">
        <v>7.0000000000000007E-2</v>
      </c>
    </row>
    <row r="222" spans="1:9" hidden="1" x14ac:dyDescent="0.25">
      <c r="A222" s="10" t="s">
        <v>52</v>
      </c>
      <c r="B222" s="42" t="s">
        <v>247</v>
      </c>
      <c r="C222" s="11" t="s">
        <v>9</v>
      </c>
      <c r="D222" s="11" t="str">
        <f t="shared" si="10"/>
        <v>PLATAFORMA_600.KGSanta Catarina</v>
      </c>
      <c r="E222" s="13" t="s">
        <v>53</v>
      </c>
      <c r="F222" s="7" t="s">
        <v>36</v>
      </c>
      <c r="G222" s="7" t="s">
        <v>12</v>
      </c>
      <c r="H222" s="8">
        <v>0.26669999999999999</v>
      </c>
      <c r="I222" s="8">
        <v>0.12</v>
      </c>
    </row>
    <row r="223" spans="1:9" hidden="1" x14ac:dyDescent="0.25">
      <c r="A223" s="10" t="s">
        <v>52</v>
      </c>
      <c r="B223" s="42" t="s">
        <v>247</v>
      </c>
      <c r="C223" s="11" t="s">
        <v>9</v>
      </c>
      <c r="D223" s="11" t="str">
        <f t="shared" si="10"/>
        <v>PLATAFORMA_600.KGSergipe</v>
      </c>
      <c r="E223" s="13" t="s">
        <v>53</v>
      </c>
      <c r="F223" s="7" t="s">
        <v>37</v>
      </c>
      <c r="G223" s="7" t="s">
        <v>12</v>
      </c>
      <c r="H223" s="8">
        <v>0.26569999999999999</v>
      </c>
      <c r="I223" s="8">
        <v>7.0000000000000007E-2</v>
      </c>
    </row>
    <row r="224" spans="1:9" hidden="1" x14ac:dyDescent="0.25">
      <c r="A224" s="10" t="s">
        <v>52</v>
      </c>
      <c r="B224" s="42" t="s">
        <v>247</v>
      </c>
      <c r="C224" s="11" t="s">
        <v>9</v>
      </c>
      <c r="D224" s="11" t="str">
        <f t="shared" si="10"/>
        <v>PLATAFORMA_600.KGTocantins</v>
      </c>
      <c r="E224" s="13" t="s">
        <v>53</v>
      </c>
      <c r="F224" s="7" t="s">
        <v>38</v>
      </c>
      <c r="G224" s="7" t="s">
        <v>12</v>
      </c>
      <c r="H224" s="8">
        <v>0.26569999999999999</v>
      </c>
      <c r="I224" s="8">
        <v>7.0000000000000007E-2</v>
      </c>
    </row>
    <row r="225" spans="1:9" hidden="1" x14ac:dyDescent="0.25">
      <c r="A225" s="10" t="s">
        <v>52</v>
      </c>
      <c r="B225" s="42" t="s">
        <v>247</v>
      </c>
      <c r="C225" s="11" t="s">
        <v>9</v>
      </c>
      <c r="D225" s="11" t="str">
        <f t="shared" ref="D225" si="11">E225&amp;F225</f>
        <v>PLATAFORMA_600.KGZona Franca de Manaus</v>
      </c>
      <c r="E225" s="13" t="s">
        <v>53</v>
      </c>
      <c r="F225" s="7" t="s">
        <v>245</v>
      </c>
      <c r="G225" s="7" t="s">
        <v>12</v>
      </c>
      <c r="H225" s="8">
        <v>0</v>
      </c>
      <c r="I225" s="8">
        <v>0</v>
      </c>
    </row>
    <row r="226" spans="1:9" hidden="1" x14ac:dyDescent="0.25">
      <c r="A226" s="14" t="s">
        <v>316</v>
      </c>
      <c r="B226" s="41" t="s">
        <v>248</v>
      </c>
      <c r="C226" s="5" t="s">
        <v>9</v>
      </c>
      <c r="D226" s="5" t="str">
        <f t="shared" si="10"/>
        <v>SM_100São Paulo</v>
      </c>
      <c r="E226" s="14" t="s">
        <v>315</v>
      </c>
      <c r="F226" s="5" t="s">
        <v>11</v>
      </c>
      <c r="G226" s="37" t="s">
        <v>56</v>
      </c>
      <c r="H226" s="6">
        <v>0.5111</v>
      </c>
      <c r="I226" s="6">
        <v>0.18</v>
      </c>
    </row>
    <row r="227" spans="1:9" hidden="1" x14ac:dyDescent="0.25">
      <c r="A227" s="13" t="s">
        <v>316</v>
      </c>
      <c r="B227" s="42" t="s">
        <v>248</v>
      </c>
      <c r="C227" s="11" t="s">
        <v>9</v>
      </c>
      <c r="D227" s="11" t="str">
        <f t="shared" si="10"/>
        <v>SM_100Acre</v>
      </c>
      <c r="E227" s="13" t="s">
        <v>315</v>
      </c>
      <c r="F227" s="7" t="s">
        <v>13</v>
      </c>
      <c r="G227" s="38" t="s">
        <v>56</v>
      </c>
      <c r="H227" s="8">
        <v>0.26569999999999999</v>
      </c>
      <c r="I227" s="8">
        <v>7.0000000000000007E-2</v>
      </c>
    </row>
    <row r="228" spans="1:9" hidden="1" x14ac:dyDescent="0.25">
      <c r="A228" s="13" t="s">
        <v>316</v>
      </c>
      <c r="B228" s="42" t="s">
        <v>248</v>
      </c>
      <c r="C228" s="11" t="s">
        <v>9</v>
      </c>
      <c r="D228" s="11" t="str">
        <f t="shared" si="10"/>
        <v>SM_100Alagoas</v>
      </c>
      <c r="E228" s="13" t="s">
        <v>315</v>
      </c>
      <c r="F228" s="7" t="s">
        <v>14</v>
      </c>
      <c r="G228" s="38" t="s">
        <v>56</v>
      </c>
      <c r="H228" s="8">
        <v>0.26569999999999999</v>
      </c>
      <c r="I228" s="8">
        <v>7.0000000000000007E-2</v>
      </c>
    </row>
    <row r="229" spans="1:9" hidden="1" x14ac:dyDescent="0.25">
      <c r="A229" s="13" t="s">
        <v>316</v>
      </c>
      <c r="B229" s="42" t="s">
        <v>248</v>
      </c>
      <c r="C229" s="11" t="s">
        <v>9</v>
      </c>
      <c r="D229" s="11" t="str">
        <f t="shared" si="10"/>
        <v>SM_100Amazonas</v>
      </c>
      <c r="E229" s="13" t="s">
        <v>315</v>
      </c>
      <c r="F229" s="7" t="s">
        <v>15</v>
      </c>
      <c r="G229" s="38" t="s">
        <v>56</v>
      </c>
      <c r="H229" s="8">
        <v>0.26569999999999999</v>
      </c>
      <c r="I229" s="8">
        <v>7.0000000000000007E-2</v>
      </c>
    </row>
    <row r="230" spans="1:9" hidden="1" x14ac:dyDescent="0.25">
      <c r="A230" s="13" t="s">
        <v>316</v>
      </c>
      <c r="B230" s="42" t="s">
        <v>248</v>
      </c>
      <c r="C230" s="11" t="s">
        <v>9</v>
      </c>
      <c r="D230" s="11" t="str">
        <f t="shared" si="10"/>
        <v>SM_100Amapá</v>
      </c>
      <c r="E230" s="13" t="s">
        <v>315</v>
      </c>
      <c r="F230" s="7" t="s">
        <v>16</v>
      </c>
      <c r="G230" s="38" t="s">
        <v>56</v>
      </c>
      <c r="H230" s="8">
        <v>0.26569999999999999</v>
      </c>
      <c r="I230" s="8">
        <v>7.0000000000000007E-2</v>
      </c>
    </row>
    <row r="231" spans="1:9" hidden="1" x14ac:dyDescent="0.25">
      <c r="A231" s="13" t="s">
        <v>316</v>
      </c>
      <c r="B231" s="42" t="s">
        <v>248</v>
      </c>
      <c r="C231" s="11" t="s">
        <v>9</v>
      </c>
      <c r="D231" s="11" t="str">
        <f t="shared" si="10"/>
        <v>SM_100Bahia</v>
      </c>
      <c r="E231" s="13" t="s">
        <v>315</v>
      </c>
      <c r="F231" s="7" t="s">
        <v>17</v>
      </c>
      <c r="G231" s="38" t="s">
        <v>56</v>
      </c>
      <c r="H231" s="8">
        <v>0.26569999999999999</v>
      </c>
      <c r="I231" s="8">
        <v>7.0000000000000007E-2</v>
      </c>
    </row>
    <row r="232" spans="1:9" hidden="1" x14ac:dyDescent="0.25">
      <c r="A232" s="13" t="s">
        <v>316</v>
      </c>
      <c r="B232" s="42" t="s">
        <v>248</v>
      </c>
      <c r="C232" s="11" t="s">
        <v>9</v>
      </c>
      <c r="D232" s="11" t="str">
        <f t="shared" si="10"/>
        <v>SM_100Ceará</v>
      </c>
      <c r="E232" s="13" t="s">
        <v>315</v>
      </c>
      <c r="F232" s="7" t="s">
        <v>18</v>
      </c>
      <c r="G232" s="38" t="s">
        <v>56</v>
      </c>
      <c r="H232" s="8">
        <v>0.26569999999999999</v>
      </c>
      <c r="I232" s="8">
        <v>7.0000000000000007E-2</v>
      </c>
    </row>
    <row r="233" spans="1:9" hidden="1" x14ac:dyDescent="0.25">
      <c r="A233" s="13" t="s">
        <v>316</v>
      </c>
      <c r="B233" s="42" t="s">
        <v>248</v>
      </c>
      <c r="C233" s="11" t="s">
        <v>9</v>
      </c>
      <c r="D233" s="11" t="str">
        <f t="shared" si="10"/>
        <v>SM_100Distrito Federal</v>
      </c>
      <c r="E233" s="13" t="s">
        <v>315</v>
      </c>
      <c r="F233" s="7" t="s">
        <v>19</v>
      </c>
      <c r="G233" s="38" t="s">
        <v>56</v>
      </c>
      <c r="H233" s="8">
        <v>0.26569999999999999</v>
      </c>
      <c r="I233" s="8">
        <v>7.0000000000000007E-2</v>
      </c>
    </row>
    <row r="234" spans="1:9" hidden="1" x14ac:dyDescent="0.25">
      <c r="A234" s="13" t="s">
        <v>316</v>
      </c>
      <c r="B234" s="42" t="s">
        <v>248</v>
      </c>
      <c r="C234" s="11" t="s">
        <v>9</v>
      </c>
      <c r="D234" s="11" t="str">
        <f t="shared" si="10"/>
        <v>SM_100Espírito Santo</v>
      </c>
      <c r="E234" s="13" t="s">
        <v>315</v>
      </c>
      <c r="F234" s="7" t="s">
        <v>20</v>
      </c>
      <c r="G234" s="38" t="s">
        <v>56</v>
      </c>
      <c r="H234" s="8">
        <v>0.26569999999999999</v>
      </c>
      <c r="I234" s="8">
        <v>7.0000000000000007E-2</v>
      </c>
    </row>
    <row r="235" spans="1:9" hidden="1" x14ac:dyDescent="0.25">
      <c r="A235" s="13" t="s">
        <v>316</v>
      </c>
      <c r="B235" s="42" t="s">
        <v>248</v>
      </c>
      <c r="C235" s="11" t="s">
        <v>9</v>
      </c>
      <c r="D235" s="11" t="str">
        <f t="shared" si="10"/>
        <v>SM_100Goiás</v>
      </c>
      <c r="E235" s="13" t="s">
        <v>315</v>
      </c>
      <c r="F235" s="7" t="s">
        <v>21</v>
      </c>
      <c r="G235" s="38" t="s">
        <v>56</v>
      </c>
      <c r="H235" s="8">
        <v>0.26569999999999999</v>
      </c>
      <c r="I235" s="8">
        <v>7.0000000000000007E-2</v>
      </c>
    </row>
    <row r="236" spans="1:9" hidden="1" x14ac:dyDescent="0.25">
      <c r="A236" s="13" t="s">
        <v>316</v>
      </c>
      <c r="B236" s="42" t="s">
        <v>248</v>
      </c>
      <c r="C236" s="11" t="s">
        <v>9</v>
      </c>
      <c r="D236" s="11" t="str">
        <f t="shared" si="10"/>
        <v>SM_100Maranhão</v>
      </c>
      <c r="E236" s="13" t="s">
        <v>315</v>
      </c>
      <c r="F236" s="7" t="s">
        <v>22</v>
      </c>
      <c r="G236" s="38" t="s">
        <v>56</v>
      </c>
      <c r="H236" s="8">
        <v>0.26569999999999999</v>
      </c>
      <c r="I236" s="8">
        <v>7.0000000000000007E-2</v>
      </c>
    </row>
    <row r="237" spans="1:9" hidden="1" x14ac:dyDescent="0.25">
      <c r="A237" s="13" t="s">
        <v>316</v>
      </c>
      <c r="B237" s="42" t="s">
        <v>248</v>
      </c>
      <c r="C237" s="11" t="s">
        <v>9</v>
      </c>
      <c r="D237" s="11" t="str">
        <f t="shared" si="10"/>
        <v>SM_100Mato Grosso</v>
      </c>
      <c r="E237" s="13" t="s">
        <v>315</v>
      </c>
      <c r="F237" s="7" t="s">
        <v>23</v>
      </c>
      <c r="G237" s="38" t="s">
        <v>56</v>
      </c>
      <c r="H237" s="8">
        <v>0.26569999999999999</v>
      </c>
      <c r="I237" s="8">
        <v>7.0000000000000007E-2</v>
      </c>
    </row>
    <row r="238" spans="1:9" hidden="1" x14ac:dyDescent="0.25">
      <c r="A238" s="13" t="s">
        <v>316</v>
      </c>
      <c r="B238" s="42" t="s">
        <v>248</v>
      </c>
      <c r="C238" s="11" t="s">
        <v>9</v>
      </c>
      <c r="D238" s="11" t="str">
        <f t="shared" si="10"/>
        <v>SM_100Mato Grosso do Sul</v>
      </c>
      <c r="E238" s="13" t="s">
        <v>315</v>
      </c>
      <c r="F238" s="7" t="s">
        <v>24</v>
      </c>
      <c r="G238" s="38" t="s">
        <v>56</v>
      </c>
      <c r="H238" s="8">
        <v>0.26569999999999999</v>
      </c>
      <c r="I238" s="8">
        <v>7.0000000000000007E-2</v>
      </c>
    </row>
    <row r="239" spans="1:9" hidden="1" x14ac:dyDescent="0.25">
      <c r="A239" s="13" t="s">
        <v>316</v>
      </c>
      <c r="B239" s="42" t="s">
        <v>248</v>
      </c>
      <c r="C239" s="11" t="s">
        <v>9</v>
      </c>
      <c r="D239" s="11" t="str">
        <f t="shared" si="10"/>
        <v>SM_100Minas Gerais</v>
      </c>
      <c r="E239" s="13" t="s">
        <v>315</v>
      </c>
      <c r="F239" s="7" t="s">
        <v>25</v>
      </c>
      <c r="G239" s="38" t="s">
        <v>56</v>
      </c>
      <c r="H239" s="8">
        <v>0.26669999999999999</v>
      </c>
      <c r="I239" s="8">
        <v>0.12</v>
      </c>
    </row>
    <row r="240" spans="1:9" hidden="1" x14ac:dyDescent="0.25">
      <c r="A240" s="13" t="s">
        <v>316</v>
      </c>
      <c r="B240" s="42" t="s">
        <v>248</v>
      </c>
      <c r="C240" s="11" t="s">
        <v>9</v>
      </c>
      <c r="D240" s="11" t="str">
        <f t="shared" si="10"/>
        <v>SM_100Pará</v>
      </c>
      <c r="E240" s="13" t="s">
        <v>315</v>
      </c>
      <c r="F240" s="7" t="s">
        <v>26</v>
      </c>
      <c r="G240" s="38" t="s">
        <v>56</v>
      </c>
      <c r="H240" s="8">
        <v>0.26569999999999999</v>
      </c>
      <c r="I240" s="8">
        <v>7.0000000000000007E-2</v>
      </c>
    </row>
    <row r="241" spans="1:9" hidden="1" x14ac:dyDescent="0.25">
      <c r="A241" s="13" t="s">
        <v>316</v>
      </c>
      <c r="B241" s="42" t="s">
        <v>248</v>
      </c>
      <c r="C241" s="11" t="s">
        <v>9</v>
      </c>
      <c r="D241" s="11" t="str">
        <f t="shared" si="10"/>
        <v>SM_100Paraíba</v>
      </c>
      <c r="E241" s="13" t="s">
        <v>315</v>
      </c>
      <c r="F241" s="7" t="s">
        <v>27</v>
      </c>
      <c r="G241" s="38" t="s">
        <v>56</v>
      </c>
      <c r="H241" s="8">
        <v>0.26569999999999999</v>
      </c>
      <c r="I241" s="8">
        <v>7.0000000000000007E-2</v>
      </c>
    </row>
    <row r="242" spans="1:9" hidden="1" x14ac:dyDescent="0.25">
      <c r="A242" s="13" t="s">
        <v>316</v>
      </c>
      <c r="B242" s="42" t="s">
        <v>248</v>
      </c>
      <c r="C242" s="11" t="s">
        <v>9</v>
      </c>
      <c r="D242" s="11" t="str">
        <f t="shared" si="10"/>
        <v>SM_100Paraná</v>
      </c>
      <c r="E242" s="13" t="s">
        <v>315</v>
      </c>
      <c r="F242" s="7" t="s">
        <v>28</v>
      </c>
      <c r="G242" s="38" t="s">
        <v>56</v>
      </c>
      <c r="H242" s="8">
        <v>0.26669999999999999</v>
      </c>
      <c r="I242" s="8">
        <v>0.12</v>
      </c>
    </row>
    <row r="243" spans="1:9" hidden="1" x14ac:dyDescent="0.25">
      <c r="A243" s="13" t="s">
        <v>316</v>
      </c>
      <c r="B243" s="42" t="s">
        <v>248</v>
      </c>
      <c r="C243" s="11" t="s">
        <v>9</v>
      </c>
      <c r="D243" s="11" t="str">
        <f t="shared" si="10"/>
        <v>SM_100Pernambuco</v>
      </c>
      <c r="E243" s="13" t="s">
        <v>315</v>
      </c>
      <c r="F243" s="7" t="s">
        <v>29</v>
      </c>
      <c r="G243" s="38" t="s">
        <v>56</v>
      </c>
      <c r="H243" s="8">
        <v>0.26569999999999999</v>
      </c>
      <c r="I243" s="8">
        <v>7.0000000000000007E-2</v>
      </c>
    </row>
    <row r="244" spans="1:9" hidden="1" x14ac:dyDescent="0.25">
      <c r="A244" s="13" t="s">
        <v>316</v>
      </c>
      <c r="B244" s="42" t="s">
        <v>248</v>
      </c>
      <c r="C244" s="11" t="s">
        <v>9</v>
      </c>
      <c r="D244" s="11" t="str">
        <f t="shared" si="10"/>
        <v>SM_100Piauí</v>
      </c>
      <c r="E244" s="13" t="s">
        <v>315</v>
      </c>
      <c r="F244" s="7" t="s">
        <v>30</v>
      </c>
      <c r="G244" s="38" t="s">
        <v>56</v>
      </c>
      <c r="H244" s="8">
        <v>0.26569999999999999</v>
      </c>
      <c r="I244" s="8">
        <v>7.0000000000000007E-2</v>
      </c>
    </row>
    <row r="245" spans="1:9" hidden="1" x14ac:dyDescent="0.25">
      <c r="A245" s="13" t="s">
        <v>316</v>
      </c>
      <c r="B245" s="42" t="s">
        <v>248</v>
      </c>
      <c r="C245" s="11" t="s">
        <v>9</v>
      </c>
      <c r="D245" s="11" t="str">
        <f t="shared" si="10"/>
        <v>SM_100Rio Grande do Norte</v>
      </c>
      <c r="E245" s="13" t="s">
        <v>315</v>
      </c>
      <c r="F245" s="7" t="s">
        <v>31</v>
      </c>
      <c r="G245" s="38" t="s">
        <v>56</v>
      </c>
      <c r="H245" s="8">
        <v>0.26569999999999999</v>
      </c>
      <c r="I245" s="8">
        <v>7.0000000000000007E-2</v>
      </c>
    </row>
    <row r="246" spans="1:9" hidden="1" x14ac:dyDescent="0.25">
      <c r="A246" s="13" t="s">
        <v>316</v>
      </c>
      <c r="B246" s="42" t="s">
        <v>248</v>
      </c>
      <c r="C246" s="11" t="s">
        <v>9</v>
      </c>
      <c r="D246" s="11" t="str">
        <f t="shared" si="10"/>
        <v>SM_100Rio Grande do Sul</v>
      </c>
      <c r="E246" s="13" t="s">
        <v>315</v>
      </c>
      <c r="F246" s="7" t="s">
        <v>32</v>
      </c>
      <c r="G246" s="38" t="s">
        <v>56</v>
      </c>
      <c r="H246" s="8">
        <v>0.26669999999999999</v>
      </c>
      <c r="I246" s="8">
        <v>0.12</v>
      </c>
    </row>
    <row r="247" spans="1:9" hidden="1" x14ac:dyDescent="0.25">
      <c r="A247" s="13" t="s">
        <v>316</v>
      </c>
      <c r="B247" s="42" t="s">
        <v>248</v>
      </c>
      <c r="C247" s="11" t="s">
        <v>9</v>
      </c>
      <c r="D247" s="11" t="str">
        <f t="shared" si="10"/>
        <v>SM_100Rio de Janeiro</v>
      </c>
      <c r="E247" s="13" t="s">
        <v>315</v>
      </c>
      <c r="F247" s="7" t="s">
        <v>33</v>
      </c>
      <c r="G247" s="38" t="s">
        <v>56</v>
      </c>
      <c r="H247" s="8">
        <v>0.26669999999999999</v>
      </c>
      <c r="I247" s="8">
        <v>0.12</v>
      </c>
    </row>
    <row r="248" spans="1:9" hidden="1" x14ac:dyDescent="0.25">
      <c r="A248" s="13" t="s">
        <v>316</v>
      </c>
      <c r="B248" s="42" t="s">
        <v>248</v>
      </c>
      <c r="C248" s="11" t="s">
        <v>9</v>
      </c>
      <c r="D248" s="11" t="str">
        <f t="shared" si="10"/>
        <v>SM_100Rondônia</v>
      </c>
      <c r="E248" s="13" t="s">
        <v>315</v>
      </c>
      <c r="F248" s="7" t="s">
        <v>34</v>
      </c>
      <c r="G248" s="38" t="s">
        <v>56</v>
      </c>
      <c r="H248" s="8">
        <v>0.26569999999999999</v>
      </c>
      <c r="I248" s="8">
        <v>7.0000000000000007E-2</v>
      </c>
    </row>
    <row r="249" spans="1:9" hidden="1" x14ac:dyDescent="0.25">
      <c r="A249" s="13" t="s">
        <v>316</v>
      </c>
      <c r="B249" s="42" t="s">
        <v>248</v>
      </c>
      <c r="C249" s="11" t="s">
        <v>9</v>
      </c>
      <c r="D249" s="11" t="str">
        <f t="shared" si="10"/>
        <v>SM_100Roraima</v>
      </c>
      <c r="E249" s="13" t="s">
        <v>315</v>
      </c>
      <c r="F249" s="7" t="s">
        <v>35</v>
      </c>
      <c r="G249" s="38" t="s">
        <v>56</v>
      </c>
      <c r="H249" s="8">
        <v>0.26569999999999999</v>
      </c>
      <c r="I249" s="8">
        <v>7.0000000000000007E-2</v>
      </c>
    </row>
    <row r="250" spans="1:9" hidden="1" x14ac:dyDescent="0.25">
      <c r="A250" s="13" t="s">
        <v>316</v>
      </c>
      <c r="B250" s="42" t="s">
        <v>248</v>
      </c>
      <c r="C250" s="11" t="s">
        <v>9</v>
      </c>
      <c r="D250" s="11" t="str">
        <f t="shared" si="10"/>
        <v>SM_100Santa Catarina</v>
      </c>
      <c r="E250" s="13" t="s">
        <v>315</v>
      </c>
      <c r="F250" s="7" t="s">
        <v>36</v>
      </c>
      <c r="G250" s="38" t="s">
        <v>56</v>
      </c>
      <c r="H250" s="8">
        <v>0.26669999999999999</v>
      </c>
      <c r="I250" s="8">
        <v>0.12</v>
      </c>
    </row>
    <row r="251" spans="1:9" hidden="1" x14ac:dyDescent="0.25">
      <c r="A251" s="13" t="s">
        <v>316</v>
      </c>
      <c r="B251" s="42" t="s">
        <v>248</v>
      </c>
      <c r="C251" s="11" t="s">
        <v>9</v>
      </c>
      <c r="D251" s="11" t="str">
        <f t="shared" si="10"/>
        <v>SM_100Sergipe</v>
      </c>
      <c r="E251" s="13" t="s">
        <v>315</v>
      </c>
      <c r="F251" s="7" t="s">
        <v>37</v>
      </c>
      <c r="G251" s="38" t="s">
        <v>56</v>
      </c>
      <c r="H251" s="8">
        <v>0.26569999999999999</v>
      </c>
      <c r="I251" s="8">
        <v>7.0000000000000007E-2</v>
      </c>
    </row>
    <row r="252" spans="1:9" hidden="1" x14ac:dyDescent="0.25">
      <c r="A252" s="13" t="s">
        <v>316</v>
      </c>
      <c r="B252" s="42" t="s">
        <v>248</v>
      </c>
      <c r="C252" s="11" t="s">
        <v>9</v>
      </c>
      <c r="D252" s="11" t="str">
        <f t="shared" si="10"/>
        <v>SM_100Zona Franca de Manaus</v>
      </c>
      <c r="E252" s="13" t="s">
        <v>315</v>
      </c>
      <c r="F252" s="7" t="s">
        <v>245</v>
      </c>
      <c r="G252" s="38" t="s">
        <v>56</v>
      </c>
      <c r="H252" s="8">
        <v>0</v>
      </c>
      <c r="I252" s="8">
        <v>0</v>
      </c>
    </row>
    <row r="253" spans="1:9" hidden="1" x14ac:dyDescent="0.25">
      <c r="A253" s="13" t="s">
        <v>316</v>
      </c>
      <c r="B253" s="42" t="s">
        <v>248</v>
      </c>
      <c r="C253" s="11" t="s">
        <v>9</v>
      </c>
      <c r="D253" s="11" t="str">
        <f t="shared" si="10"/>
        <v>SM_100Tocantins</v>
      </c>
      <c r="E253" s="13" t="s">
        <v>315</v>
      </c>
      <c r="F253" s="7" t="s">
        <v>38</v>
      </c>
      <c r="G253" s="38" t="s">
        <v>56</v>
      </c>
      <c r="H253" s="8">
        <v>0.26569999999999999</v>
      </c>
      <c r="I253" s="8">
        <v>7.0000000000000007E-2</v>
      </c>
    </row>
    <row r="254" spans="1:9" hidden="1" x14ac:dyDescent="0.25">
      <c r="A254" s="12" t="s">
        <v>317</v>
      </c>
      <c r="B254" s="41" t="s">
        <v>248</v>
      </c>
      <c r="C254" s="5" t="s">
        <v>9</v>
      </c>
      <c r="D254" s="5" t="str">
        <f t="shared" si="10"/>
        <v>DP_1502São Paulo</v>
      </c>
      <c r="E254" s="14" t="s">
        <v>294</v>
      </c>
      <c r="F254" s="5" t="s">
        <v>11</v>
      </c>
      <c r="G254" s="37" t="s">
        <v>56</v>
      </c>
      <c r="H254" s="6">
        <v>0.5111</v>
      </c>
      <c r="I254" s="6">
        <v>0.18</v>
      </c>
    </row>
    <row r="255" spans="1:9" hidden="1" x14ac:dyDescent="0.25">
      <c r="A255" s="10" t="s">
        <v>317</v>
      </c>
      <c r="B255" s="42" t="s">
        <v>248</v>
      </c>
      <c r="C255" s="11" t="s">
        <v>9</v>
      </c>
      <c r="D255" s="11" t="str">
        <f t="shared" si="10"/>
        <v>DP_1502Acre</v>
      </c>
      <c r="E255" s="13" t="s">
        <v>294</v>
      </c>
      <c r="F255" s="7" t="s">
        <v>13</v>
      </c>
      <c r="G255" s="38" t="s">
        <v>56</v>
      </c>
      <c r="H255" s="8">
        <v>0.26569999999999999</v>
      </c>
      <c r="I255" s="8">
        <v>7.0000000000000007E-2</v>
      </c>
    </row>
    <row r="256" spans="1:9" hidden="1" x14ac:dyDescent="0.25">
      <c r="A256" s="10" t="s">
        <v>317</v>
      </c>
      <c r="B256" s="42" t="s">
        <v>248</v>
      </c>
      <c r="C256" s="11" t="s">
        <v>9</v>
      </c>
      <c r="D256" s="11" t="str">
        <f t="shared" si="10"/>
        <v>DP_1502Alagoas</v>
      </c>
      <c r="E256" s="13" t="s">
        <v>294</v>
      </c>
      <c r="F256" s="7" t="s">
        <v>14</v>
      </c>
      <c r="G256" s="38" t="s">
        <v>56</v>
      </c>
      <c r="H256" s="8">
        <v>0.26569999999999999</v>
      </c>
      <c r="I256" s="8">
        <v>7.0000000000000007E-2</v>
      </c>
    </row>
    <row r="257" spans="1:9" hidden="1" x14ac:dyDescent="0.25">
      <c r="A257" s="10" t="s">
        <v>317</v>
      </c>
      <c r="B257" s="42" t="s">
        <v>248</v>
      </c>
      <c r="C257" s="11" t="s">
        <v>9</v>
      </c>
      <c r="D257" s="11" t="str">
        <f t="shared" si="10"/>
        <v>DP_1502Amazonas</v>
      </c>
      <c r="E257" s="13" t="s">
        <v>294</v>
      </c>
      <c r="F257" s="7" t="s">
        <v>15</v>
      </c>
      <c r="G257" s="38" t="s">
        <v>56</v>
      </c>
      <c r="H257" s="8">
        <v>0.26569999999999999</v>
      </c>
      <c r="I257" s="8">
        <v>7.0000000000000007E-2</v>
      </c>
    </row>
    <row r="258" spans="1:9" hidden="1" x14ac:dyDescent="0.25">
      <c r="A258" s="10" t="s">
        <v>317</v>
      </c>
      <c r="B258" s="42" t="s">
        <v>248</v>
      </c>
      <c r="C258" s="11" t="s">
        <v>9</v>
      </c>
      <c r="D258" s="11" t="str">
        <f t="shared" si="10"/>
        <v>DP_1502Zona Franca de Manaus</v>
      </c>
      <c r="E258" s="13" t="s">
        <v>294</v>
      </c>
      <c r="F258" s="7" t="s">
        <v>245</v>
      </c>
      <c r="G258" s="38" t="s">
        <v>56</v>
      </c>
      <c r="H258" s="8">
        <v>0</v>
      </c>
      <c r="I258" s="8">
        <v>0</v>
      </c>
    </row>
    <row r="259" spans="1:9" hidden="1" x14ac:dyDescent="0.25">
      <c r="A259" s="10" t="s">
        <v>317</v>
      </c>
      <c r="B259" s="42" t="s">
        <v>248</v>
      </c>
      <c r="C259" s="11" t="s">
        <v>9</v>
      </c>
      <c r="D259" s="11" t="str">
        <f t="shared" si="10"/>
        <v>DP_1502Amapá</v>
      </c>
      <c r="E259" s="13" t="s">
        <v>294</v>
      </c>
      <c r="F259" s="7" t="s">
        <v>16</v>
      </c>
      <c r="G259" s="38" t="s">
        <v>56</v>
      </c>
      <c r="H259" s="8">
        <v>0.26569999999999999</v>
      </c>
      <c r="I259" s="8">
        <v>7.0000000000000007E-2</v>
      </c>
    </row>
    <row r="260" spans="1:9" hidden="1" x14ac:dyDescent="0.25">
      <c r="A260" s="10" t="s">
        <v>317</v>
      </c>
      <c r="B260" s="42" t="s">
        <v>248</v>
      </c>
      <c r="C260" s="11" t="s">
        <v>9</v>
      </c>
      <c r="D260" s="11" t="str">
        <f t="shared" si="10"/>
        <v>DP_1502Bahia</v>
      </c>
      <c r="E260" s="13" t="s">
        <v>294</v>
      </c>
      <c r="F260" s="7" t="s">
        <v>17</v>
      </c>
      <c r="G260" s="38" t="s">
        <v>56</v>
      </c>
      <c r="H260" s="8">
        <v>0.26569999999999999</v>
      </c>
      <c r="I260" s="8">
        <v>7.0000000000000007E-2</v>
      </c>
    </row>
    <row r="261" spans="1:9" hidden="1" x14ac:dyDescent="0.25">
      <c r="A261" s="10" t="s">
        <v>317</v>
      </c>
      <c r="B261" s="42" t="s">
        <v>248</v>
      </c>
      <c r="C261" s="11" t="s">
        <v>9</v>
      </c>
      <c r="D261" s="11" t="str">
        <f t="shared" si="10"/>
        <v>DP_1502Ceará</v>
      </c>
      <c r="E261" s="13" t="s">
        <v>294</v>
      </c>
      <c r="F261" s="7" t="s">
        <v>18</v>
      </c>
      <c r="G261" s="38" t="s">
        <v>56</v>
      </c>
      <c r="H261" s="8">
        <v>0.26569999999999999</v>
      </c>
      <c r="I261" s="8">
        <v>7.0000000000000007E-2</v>
      </c>
    </row>
    <row r="262" spans="1:9" hidden="1" x14ac:dyDescent="0.25">
      <c r="A262" s="10" t="s">
        <v>317</v>
      </c>
      <c r="B262" s="42" t="s">
        <v>248</v>
      </c>
      <c r="C262" s="11" t="s">
        <v>9</v>
      </c>
      <c r="D262" s="11" t="str">
        <f t="shared" si="10"/>
        <v>DP_1502Distrito Federal</v>
      </c>
      <c r="E262" s="13" t="s">
        <v>294</v>
      </c>
      <c r="F262" s="7" t="s">
        <v>19</v>
      </c>
      <c r="G262" s="38" t="s">
        <v>56</v>
      </c>
      <c r="H262" s="8">
        <v>0.26569999999999999</v>
      </c>
      <c r="I262" s="8">
        <v>7.0000000000000007E-2</v>
      </c>
    </row>
    <row r="263" spans="1:9" hidden="1" x14ac:dyDescent="0.25">
      <c r="A263" s="10" t="s">
        <v>317</v>
      </c>
      <c r="B263" s="42" t="s">
        <v>248</v>
      </c>
      <c r="C263" s="11" t="s">
        <v>9</v>
      </c>
      <c r="D263" s="11" t="str">
        <f t="shared" si="10"/>
        <v>DP_1502Espírito Santo</v>
      </c>
      <c r="E263" s="13" t="s">
        <v>294</v>
      </c>
      <c r="F263" s="7" t="s">
        <v>20</v>
      </c>
      <c r="G263" s="38" t="s">
        <v>56</v>
      </c>
      <c r="H263" s="8">
        <v>0.26569999999999999</v>
      </c>
      <c r="I263" s="8">
        <v>7.0000000000000007E-2</v>
      </c>
    </row>
    <row r="264" spans="1:9" hidden="1" x14ac:dyDescent="0.25">
      <c r="A264" s="10" t="s">
        <v>317</v>
      </c>
      <c r="B264" s="42" t="s">
        <v>248</v>
      </c>
      <c r="C264" s="11" t="s">
        <v>9</v>
      </c>
      <c r="D264" s="11" t="str">
        <f t="shared" si="10"/>
        <v>DP_1502Goiás</v>
      </c>
      <c r="E264" s="13" t="s">
        <v>294</v>
      </c>
      <c r="F264" s="7" t="s">
        <v>21</v>
      </c>
      <c r="G264" s="38" t="s">
        <v>56</v>
      </c>
      <c r="H264" s="8">
        <v>0.26569999999999999</v>
      </c>
      <c r="I264" s="8">
        <v>7.0000000000000007E-2</v>
      </c>
    </row>
    <row r="265" spans="1:9" hidden="1" x14ac:dyDescent="0.25">
      <c r="A265" s="10" t="s">
        <v>317</v>
      </c>
      <c r="B265" s="42" t="s">
        <v>248</v>
      </c>
      <c r="C265" s="11" t="s">
        <v>9</v>
      </c>
      <c r="D265" s="11" t="str">
        <f t="shared" si="10"/>
        <v>DP_1502Maranhão</v>
      </c>
      <c r="E265" s="13" t="s">
        <v>294</v>
      </c>
      <c r="F265" s="7" t="s">
        <v>22</v>
      </c>
      <c r="G265" s="38" t="s">
        <v>56</v>
      </c>
      <c r="H265" s="8">
        <v>0.26569999999999999</v>
      </c>
      <c r="I265" s="8">
        <v>7.0000000000000007E-2</v>
      </c>
    </row>
    <row r="266" spans="1:9" hidden="1" x14ac:dyDescent="0.25">
      <c r="A266" s="10" t="s">
        <v>317</v>
      </c>
      <c r="B266" s="42" t="s">
        <v>248</v>
      </c>
      <c r="C266" s="11" t="s">
        <v>9</v>
      </c>
      <c r="D266" s="11" t="str">
        <f t="shared" si="10"/>
        <v>DP_1502Mato Grosso</v>
      </c>
      <c r="E266" s="13" t="s">
        <v>294</v>
      </c>
      <c r="F266" s="7" t="s">
        <v>23</v>
      </c>
      <c r="G266" s="38" t="s">
        <v>56</v>
      </c>
      <c r="H266" s="8">
        <v>0.26569999999999999</v>
      </c>
      <c r="I266" s="8">
        <v>7.0000000000000007E-2</v>
      </c>
    </row>
    <row r="267" spans="1:9" hidden="1" x14ac:dyDescent="0.25">
      <c r="A267" s="10" t="s">
        <v>317</v>
      </c>
      <c r="B267" s="42" t="s">
        <v>248</v>
      </c>
      <c r="C267" s="11" t="s">
        <v>9</v>
      </c>
      <c r="D267" s="11" t="str">
        <f t="shared" si="10"/>
        <v>DP_1502Mato Grosso do Sul</v>
      </c>
      <c r="E267" s="13" t="s">
        <v>294</v>
      </c>
      <c r="F267" s="7" t="s">
        <v>24</v>
      </c>
      <c r="G267" s="38" t="s">
        <v>56</v>
      </c>
      <c r="H267" s="8">
        <v>0.26569999999999999</v>
      </c>
      <c r="I267" s="8">
        <v>7.0000000000000007E-2</v>
      </c>
    </row>
    <row r="268" spans="1:9" hidden="1" x14ac:dyDescent="0.25">
      <c r="A268" s="10" t="s">
        <v>317</v>
      </c>
      <c r="B268" s="42" t="s">
        <v>248</v>
      </c>
      <c r="C268" s="11" t="s">
        <v>9</v>
      </c>
      <c r="D268" s="11" t="str">
        <f t="shared" si="10"/>
        <v>DP_1502Minas Gerais</v>
      </c>
      <c r="E268" s="13" t="s">
        <v>294</v>
      </c>
      <c r="F268" s="7" t="s">
        <v>25</v>
      </c>
      <c r="G268" s="38" t="s">
        <v>56</v>
      </c>
      <c r="H268" s="8">
        <v>0.26669999999999999</v>
      </c>
      <c r="I268" s="8">
        <v>0.12</v>
      </c>
    </row>
    <row r="269" spans="1:9" hidden="1" x14ac:dyDescent="0.25">
      <c r="A269" s="10" t="s">
        <v>317</v>
      </c>
      <c r="B269" s="42" t="s">
        <v>248</v>
      </c>
      <c r="C269" s="11" t="s">
        <v>9</v>
      </c>
      <c r="D269" s="11" t="str">
        <f t="shared" ref="D269:D333" si="12">E269&amp;F269</f>
        <v>DP_1502Pará</v>
      </c>
      <c r="E269" s="13" t="s">
        <v>294</v>
      </c>
      <c r="F269" s="7" t="s">
        <v>26</v>
      </c>
      <c r="G269" s="38" t="s">
        <v>56</v>
      </c>
      <c r="H269" s="8">
        <v>0.26569999999999999</v>
      </c>
      <c r="I269" s="8">
        <v>7.0000000000000007E-2</v>
      </c>
    </row>
    <row r="270" spans="1:9" hidden="1" x14ac:dyDescent="0.25">
      <c r="A270" s="10" t="s">
        <v>317</v>
      </c>
      <c r="B270" s="42" t="s">
        <v>248</v>
      </c>
      <c r="C270" s="11" t="s">
        <v>9</v>
      </c>
      <c r="D270" s="11" t="str">
        <f t="shared" si="12"/>
        <v>DP_1502Paraíba</v>
      </c>
      <c r="E270" s="13" t="s">
        <v>294</v>
      </c>
      <c r="F270" s="7" t="s">
        <v>27</v>
      </c>
      <c r="G270" s="38" t="s">
        <v>56</v>
      </c>
      <c r="H270" s="8">
        <v>0.26569999999999999</v>
      </c>
      <c r="I270" s="8">
        <v>7.0000000000000007E-2</v>
      </c>
    </row>
    <row r="271" spans="1:9" hidden="1" x14ac:dyDescent="0.25">
      <c r="A271" s="10" t="s">
        <v>317</v>
      </c>
      <c r="B271" s="42" t="s">
        <v>248</v>
      </c>
      <c r="C271" s="11" t="s">
        <v>9</v>
      </c>
      <c r="D271" s="11" t="str">
        <f t="shared" si="12"/>
        <v>DP_1502Paraná</v>
      </c>
      <c r="E271" s="13" t="s">
        <v>294</v>
      </c>
      <c r="F271" s="7" t="s">
        <v>28</v>
      </c>
      <c r="G271" s="38" t="s">
        <v>56</v>
      </c>
      <c r="H271" s="8">
        <v>0.26669999999999999</v>
      </c>
      <c r="I271" s="8">
        <v>0.12</v>
      </c>
    </row>
    <row r="272" spans="1:9" hidden="1" x14ac:dyDescent="0.25">
      <c r="A272" s="10" t="s">
        <v>317</v>
      </c>
      <c r="B272" s="42" t="s">
        <v>248</v>
      </c>
      <c r="C272" s="11" t="s">
        <v>9</v>
      </c>
      <c r="D272" s="11" t="str">
        <f t="shared" si="12"/>
        <v>DP_1502Pernambuco</v>
      </c>
      <c r="E272" s="13" t="s">
        <v>294</v>
      </c>
      <c r="F272" s="7" t="s">
        <v>29</v>
      </c>
      <c r="G272" s="38" t="s">
        <v>56</v>
      </c>
      <c r="H272" s="8">
        <v>0.26569999999999999</v>
      </c>
      <c r="I272" s="8">
        <v>7.0000000000000007E-2</v>
      </c>
    </row>
    <row r="273" spans="1:9" hidden="1" x14ac:dyDescent="0.25">
      <c r="A273" s="10" t="s">
        <v>317</v>
      </c>
      <c r="B273" s="42" t="s">
        <v>248</v>
      </c>
      <c r="C273" s="11" t="s">
        <v>9</v>
      </c>
      <c r="D273" s="11" t="str">
        <f t="shared" si="12"/>
        <v>DP_1502Piauí</v>
      </c>
      <c r="E273" s="13" t="s">
        <v>294</v>
      </c>
      <c r="F273" s="7" t="s">
        <v>30</v>
      </c>
      <c r="G273" s="38" t="s">
        <v>56</v>
      </c>
      <c r="H273" s="8">
        <v>0.26569999999999999</v>
      </c>
      <c r="I273" s="8">
        <v>7.0000000000000007E-2</v>
      </c>
    </row>
    <row r="274" spans="1:9" hidden="1" x14ac:dyDescent="0.25">
      <c r="A274" s="10" t="s">
        <v>317</v>
      </c>
      <c r="B274" s="42" t="s">
        <v>248</v>
      </c>
      <c r="C274" s="11" t="s">
        <v>9</v>
      </c>
      <c r="D274" s="11" t="str">
        <f t="shared" si="12"/>
        <v>DP_1502Rio Grande do Norte</v>
      </c>
      <c r="E274" s="13" t="s">
        <v>294</v>
      </c>
      <c r="F274" s="7" t="s">
        <v>31</v>
      </c>
      <c r="G274" s="38" t="s">
        <v>56</v>
      </c>
      <c r="H274" s="8">
        <v>0.26569999999999999</v>
      </c>
      <c r="I274" s="8">
        <v>7.0000000000000007E-2</v>
      </c>
    </row>
    <row r="275" spans="1:9" hidden="1" x14ac:dyDescent="0.25">
      <c r="A275" s="10" t="s">
        <v>317</v>
      </c>
      <c r="B275" s="42" t="s">
        <v>248</v>
      </c>
      <c r="C275" s="11" t="s">
        <v>9</v>
      </c>
      <c r="D275" s="11" t="str">
        <f t="shared" si="12"/>
        <v>DP_1502Rio Grande do Sul</v>
      </c>
      <c r="E275" s="13" t="s">
        <v>294</v>
      </c>
      <c r="F275" s="7" t="s">
        <v>32</v>
      </c>
      <c r="G275" s="38" t="s">
        <v>56</v>
      </c>
      <c r="H275" s="8">
        <v>0.26669999999999999</v>
      </c>
      <c r="I275" s="8">
        <v>0.12</v>
      </c>
    </row>
    <row r="276" spans="1:9" hidden="1" x14ac:dyDescent="0.25">
      <c r="A276" s="10" t="s">
        <v>317</v>
      </c>
      <c r="B276" s="42" t="s">
        <v>248</v>
      </c>
      <c r="C276" s="11" t="s">
        <v>9</v>
      </c>
      <c r="D276" s="11" t="str">
        <f t="shared" si="12"/>
        <v>DP_1502Rio de Janeiro</v>
      </c>
      <c r="E276" s="13" t="s">
        <v>294</v>
      </c>
      <c r="F276" s="7" t="s">
        <v>33</v>
      </c>
      <c r="G276" s="38" t="s">
        <v>56</v>
      </c>
      <c r="H276" s="8">
        <v>0.26669999999999999</v>
      </c>
      <c r="I276" s="8">
        <v>0.12</v>
      </c>
    </row>
    <row r="277" spans="1:9" hidden="1" x14ac:dyDescent="0.25">
      <c r="A277" s="10" t="s">
        <v>317</v>
      </c>
      <c r="B277" s="42" t="s">
        <v>248</v>
      </c>
      <c r="C277" s="11" t="s">
        <v>9</v>
      </c>
      <c r="D277" s="11" t="str">
        <f t="shared" si="12"/>
        <v>DP_1502Rondônia</v>
      </c>
      <c r="E277" s="13" t="s">
        <v>294</v>
      </c>
      <c r="F277" s="7" t="s">
        <v>34</v>
      </c>
      <c r="G277" s="38" t="s">
        <v>56</v>
      </c>
      <c r="H277" s="8">
        <v>0.26569999999999999</v>
      </c>
      <c r="I277" s="8">
        <v>7.0000000000000007E-2</v>
      </c>
    </row>
    <row r="278" spans="1:9" hidden="1" x14ac:dyDescent="0.25">
      <c r="A278" s="10" t="s">
        <v>317</v>
      </c>
      <c r="B278" s="42" t="s">
        <v>248</v>
      </c>
      <c r="C278" s="11" t="s">
        <v>9</v>
      </c>
      <c r="D278" s="11" t="str">
        <f t="shared" si="12"/>
        <v>DP_1502Roraima</v>
      </c>
      <c r="E278" s="13" t="s">
        <v>294</v>
      </c>
      <c r="F278" s="7" t="s">
        <v>35</v>
      </c>
      <c r="G278" s="38" t="s">
        <v>56</v>
      </c>
      <c r="H278" s="8">
        <v>0.26569999999999999</v>
      </c>
      <c r="I278" s="8">
        <v>7.0000000000000007E-2</v>
      </c>
    </row>
    <row r="279" spans="1:9" hidden="1" x14ac:dyDescent="0.25">
      <c r="A279" s="10" t="s">
        <v>317</v>
      </c>
      <c r="B279" s="42" t="s">
        <v>248</v>
      </c>
      <c r="C279" s="11" t="s">
        <v>9</v>
      </c>
      <c r="D279" s="11" t="str">
        <f t="shared" si="12"/>
        <v>DP_1502Santa Catarina</v>
      </c>
      <c r="E279" s="13" t="s">
        <v>294</v>
      </c>
      <c r="F279" s="7" t="s">
        <v>36</v>
      </c>
      <c r="G279" s="38" t="s">
        <v>56</v>
      </c>
      <c r="H279" s="8">
        <v>0.26669999999999999</v>
      </c>
      <c r="I279" s="8">
        <v>0.12</v>
      </c>
    </row>
    <row r="280" spans="1:9" hidden="1" x14ac:dyDescent="0.25">
      <c r="A280" s="10" t="s">
        <v>317</v>
      </c>
      <c r="B280" s="42" t="s">
        <v>248</v>
      </c>
      <c r="C280" s="11" t="s">
        <v>9</v>
      </c>
      <c r="D280" s="11" t="str">
        <f t="shared" si="12"/>
        <v>DP_1502Sergipe</v>
      </c>
      <c r="E280" s="13" t="s">
        <v>294</v>
      </c>
      <c r="F280" s="7" t="s">
        <v>37</v>
      </c>
      <c r="G280" s="38" t="s">
        <v>56</v>
      </c>
      <c r="H280" s="8">
        <v>0.26569999999999999</v>
      </c>
      <c r="I280" s="8">
        <v>7.0000000000000007E-2</v>
      </c>
    </row>
    <row r="281" spans="1:9" hidden="1" x14ac:dyDescent="0.25">
      <c r="A281" s="10" t="s">
        <v>317</v>
      </c>
      <c r="B281" s="42" t="s">
        <v>248</v>
      </c>
      <c r="C281" s="11" t="s">
        <v>9</v>
      </c>
      <c r="D281" s="11" t="str">
        <f t="shared" si="12"/>
        <v>DP_1502Tocantins</v>
      </c>
      <c r="E281" s="13" t="s">
        <v>294</v>
      </c>
      <c r="F281" s="7" t="s">
        <v>38</v>
      </c>
      <c r="G281" s="38" t="s">
        <v>56</v>
      </c>
      <c r="H281" s="8">
        <v>0.26569999999999999</v>
      </c>
      <c r="I281" s="8">
        <v>7.0000000000000007E-2</v>
      </c>
    </row>
    <row r="282" spans="1:9" hidden="1" x14ac:dyDescent="0.25">
      <c r="A282" s="14" t="s">
        <v>60</v>
      </c>
      <c r="B282" s="41" t="s">
        <v>241</v>
      </c>
      <c r="C282" s="14" t="s">
        <v>9</v>
      </c>
      <c r="D282" s="5" t="str">
        <f t="shared" si="12"/>
        <v>SM_100_P_15kg_C.Ethernet_TorreSão Paulo</v>
      </c>
      <c r="E282" s="14" t="s">
        <v>58</v>
      </c>
      <c r="F282" s="5" t="s">
        <v>11</v>
      </c>
      <c r="G282" s="37" t="s">
        <v>61</v>
      </c>
      <c r="H282" s="6">
        <v>0.5111</v>
      </c>
      <c r="I282" s="6">
        <v>0.18</v>
      </c>
    </row>
    <row r="283" spans="1:9" hidden="1" x14ac:dyDescent="0.25">
      <c r="A283" s="13" t="s">
        <v>60</v>
      </c>
      <c r="B283" s="42" t="s">
        <v>241</v>
      </c>
      <c r="C283" s="13" t="s">
        <v>9</v>
      </c>
      <c r="D283" s="11" t="str">
        <f t="shared" si="12"/>
        <v>SM_100_P_15kg_C.Ethernet_TorreAcre</v>
      </c>
      <c r="E283" s="13" t="s">
        <v>58</v>
      </c>
      <c r="F283" s="7" t="s">
        <v>13</v>
      </c>
      <c r="G283" s="38" t="s">
        <v>61</v>
      </c>
      <c r="H283" s="8">
        <v>0.26569999999999999</v>
      </c>
      <c r="I283" s="8">
        <v>7.0000000000000007E-2</v>
      </c>
    </row>
    <row r="284" spans="1:9" hidden="1" x14ac:dyDescent="0.25">
      <c r="A284" s="13" t="s">
        <v>60</v>
      </c>
      <c r="B284" s="42" t="s">
        <v>241</v>
      </c>
      <c r="C284" s="13" t="s">
        <v>9</v>
      </c>
      <c r="D284" s="11" t="str">
        <f t="shared" si="12"/>
        <v>SM_100_P_15kg_C.Ethernet_TorreAlagoas</v>
      </c>
      <c r="E284" s="13" t="s">
        <v>58</v>
      </c>
      <c r="F284" s="7" t="s">
        <v>14</v>
      </c>
      <c r="G284" s="38" t="s">
        <v>61</v>
      </c>
      <c r="H284" s="8">
        <v>0.26569999999999999</v>
      </c>
      <c r="I284" s="8">
        <v>7.0000000000000007E-2</v>
      </c>
    </row>
    <row r="285" spans="1:9" hidden="1" x14ac:dyDescent="0.25">
      <c r="A285" s="13" t="s">
        <v>60</v>
      </c>
      <c r="B285" s="42" t="s">
        <v>241</v>
      </c>
      <c r="C285" s="13" t="s">
        <v>9</v>
      </c>
      <c r="D285" s="11" t="str">
        <f t="shared" si="12"/>
        <v>SM_100_P_15kg_C.Ethernet_TorreAmazonas</v>
      </c>
      <c r="E285" s="13" t="s">
        <v>58</v>
      </c>
      <c r="F285" s="7" t="s">
        <v>15</v>
      </c>
      <c r="G285" s="38" t="s">
        <v>61</v>
      </c>
      <c r="H285" s="8">
        <v>0.26569999999999999</v>
      </c>
      <c r="I285" s="8">
        <v>7.0000000000000007E-2</v>
      </c>
    </row>
    <row r="286" spans="1:9" hidden="1" x14ac:dyDescent="0.25">
      <c r="A286" s="13" t="s">
        <v>60</v>
      </c>
      <c r="B286" s="42" t="s">
        <v>241</v>
      </c>
      <c r="C286" s="13" t="s">
        <v>9</v>
      </c>
      <c r="D286" s="11" t="str">
        <f t="shared" si="12"/>
        <v>SM_100_P_15kg_C.Ethernet_TorreAmapá</v>
      </c>
      <c r="E286" s="13" t="s">
        <v>58</v>
      </c>
      <c r="F286" s="7" t="s">
        <v>16</v>
      </c>
      <c r="G286" s="38" t="s">
        <v>61</v>
      </c>
      <c r="H286" s="8">
        <v>0.26569999999999999</v>
      </c>
      <c r="I286" s="8">
        <v>7.0000000000000007E-2</v>
      </c>
    </row>
    <row r="287" spans="1:9" hidden="1" x14ac:dyDescent="0.25">
      <c r="A287" s="13" t="s">
        <v>60</v>
      </c>
      <c r="B287" s="42" t="s">
        <v>241</v>
      </c>
      <c r="C287" s="13" t="s">
        <v>9</v>
      </c>
      <c r="D287" s="11" t="str">
        <f t="shared" si="12"/>
        <v>SM_100_P_15kg_C.Ethernet_TorreBahia</v>
      </c>
      <c r="E287" s="13" t="s">
        <v>58</v>
      </c>
      <c r="F287" s="7" t="s">
        <v>17</v>
      </c>
      <c r="G287" s="38" t="s">
        <v>61</v>
      </c>
      <c r="H287" s="8">
        <v>0.26569999999999999</v>
      </c>
      <c r="I287" s="8">
        <v>7.0000000000000007E-2</v>
      </c>
    </row>
    <row r="288" spans="1:9" hidden="1" x14ac:dyDescent="0.25">
      <c r="A288" s="13" t="s">
        <v>60</v>
      </c>
      <c r="B288" s="42" t="s">
        <v>241</v>
      </c>
      <c r="C288" s="13" t="s">
        <v>9</v>
      </c>
      <c r="D288" s="11" t="str">
        <f t="shared" si="12"/>
        <v>SM_100_P_15kg_C.Ethernet_TorreCeará</v>
      </c>
      <c r="E288" s="13" t="s">
        <v>58</v>
      </c>
      <c r="F288" s="7" t="s">
        <v>18</v>
      </c>
      <c r="G288" s="38" t="s">
        <v>61</v>
      </c>
      <c r="H288" s="8">
        <v>0.26569999999999999</v>
      </c>
      <c r="I288" s="8">
        <v>7.0000000000000007E-2</v>
      </c>
    </row>
    <row r="289" spans="1:9" hidden="1" x14ac:dyDescent="0.25">
      <c r="A289" s="13" t="s">
        <v>60</v>
      </c>
      <c r="B289" s="42" t="s">
        <v>241</v>
      </c>
      <c r="C289" s="13" t="s">
        <v>9</v>
      </c>
      <c r="D289" s="11" t="str">
        <f t="shared" si="12"/>
        <v>SM_100_P_15kg_C.Ethernet_TorreDistrito Federal</v>
      </c>
      <c r="E289" s="13" t="s">
        <v>58</v>
      </c>
      <c r="F289" s="7" t="s">
        <v>19</v>
      </c>
      <c r="G289" s="38" t="s">
        <v>61</v>
      </c>
      <c r="H289" s="8">
        <v>0.26569999999999999</v>
      </c>
      <c r="I289" s="8">
        <v>7.0000000000000007E-2</v>
      </c>
    </row>
    <row r="290" spans="1:9" hidden="1" x14ac:dyDescent="0.25">
      <c r="A290" s="13" t="s">
        <v>60</v>
      </c>
      <c r="B290" s="42" t="s">
        <v>241</v>
      </c>
      <c r="C290" s="13" t="s">
        <v>9</v>
      </c>
      <c r="D290" s="11" t="str">
        <f t="shared" si="12"/>
        <v>SM_100_P_15kg_C.Ethernet_TorreEspírito Santo</v>
      </c>
      <c r="E290" s="13" t="s">
        <v>58</v>
      </c>
      <c r="F290" s="7" t="s">
        <v>20</v>
      </c>
      <c r="G290" s="38" t="s">
        <v>61</v>
      </c>
      <c r="H290" s="8">
        <v>0.26569999999999999</v>
      </c>
      <c r="I290" s="8">
        <v>7.0000000000000007E-2</v>
      </c>
    </row>
    <row r="291" spans="1:9" hidden="1" x14ac:dyDescent="0.25">
      <c r="A291" s="13" t="s">
        <v>60</v>
      </c>
      <c r="B291" s="42" t="s">
        <v>241</v>
      </c>
      <c r="C291" s="13" t="s">
        <v>9</v>
      </c>
      <c r="D291" s="11" t="str">
        <f t="shared" si="12"/>
        <v>SM_100_P_15kg_C.Ethernet_TorreGoiás</v>
      </c>
      <c r="E291" s="13" t="s">
        <v>58</v>
      </c>
      <c r="F291" s="7" t="s">
        <v>21</v>
      </c>
      <c r="G291" s="38" t="s">
        <v>61</v>
      </c>
      <c r="H291" s="8">
        <v>0.26569999999999999</v>
      </c>
      <c r="I291" s="8">
        <v>7.0000000000000007E-2</v>
      </c>
    </row>
    <row r="292" spans="1:9" hidden="1" x14ac:dyDescent="0.25">
      <c r="A292" s="13" t="s">
        <v>60</v>
      </c>
      <c r="B292" s="42" t="s">
        <v>241</v>
      </c>
      <c r="C292" s="13" t="s">
        <v>9</v>
      </c>
      <c r="D292" s="11" t="str">
        <f t="shared" si="12"/>
        <v>SM_100_P_15kg_C.Ethernet_TorreMaranhão</v>
      </c>
      <c r="E292" s="13" t="s">
        <v>58</v>
      </c>
      <c r="F292" s="7" t="s">
        <v>22</v>
      </c>
      <c r="G292" s="38" t="s">
        <v>61</v>
      </c>
      <c r="H292" s="8">
        <v>0.26569999999999999</v>
      </c>
      <c r="I292" s="8">
        <v>7.0000000000000007E-2</v>
      </c>
    </row>
    <row r="293" spans="1:9" hidden="1" x14ac:dyDescent="0.25">
      <c r="A293" s="13" t="s">
        <v>60</v>
      </c>
      <c r="B293" s="42" t="s">
        <v>241</v>
      </c>
      <c r="C293" s="13" t="s">
        <v>9</v>
      </c>
      <c r="D293" s="11" t="str">
        <f t="shared" si="12"/>
        <v>SM_100_P_15kg_C.Ethernet_TorreMato Grosso</v>
      </c>
      <c r="E293" s="13" t="s">
        <v>58</v>
      </c>
      <c r="F293" s="7" t="s">
        <v>23</v>
      </c>
      <c r="G293" s="38" t="s">
        <v>61</v>
      </c>
      <c r="H293" s="8">
        <v>0.26569999999999999</v>
      </c>
      <c r="I293" s="8">
        <v>7.0000000000000007E-2</v>
      </c>
    </row>
    <row r="294" spans="1:9" hidden="1" x14ac:dyDescent="0.25">
      <c r="A294" s="13" t="s">
        <v>60</v>
      </c>
      <c r="B294" s="42" t="s">
        <v>241</v>
      </c>
      <c r="C294" s="13" t="s">
        <v>9</v>
      </c>
      <c r="D294" s="11" t="str">
        <f t="shared" si="12"/>
        <v>SM_100_P_15kg_C.Ethernet_TorreMato Grosso do Sul</v>
      </c>
      <c r="E294" s="13" t="s">
        <v>58</v>
      </c>
      <c r="F294" s="7" t="s">
        <v>24</v>
      </c>
      <c r="G294" s="38" t="s">
        <v>61</v>
      </c>
      <c r="H294" s="8">
        <v>0.26569999999999999</v>
      </c>
      <c r="I294" s="8">
        <v>7.0000000000000007E-2</v>
      </c>
    </row>
    <row r="295" spans="1:9" hidden="1" x14ac:dyDescent="0.25">
      <c r="A295" s="13" t="s">
        <v>60</v>
      </c>
      <c r="B295" s="42" t="s">
        <v>241</v>
      </c>
      <c r="C295" s="13" t="s">
        <v>9</v>
      </c>
      <c r="D295" s="11" t="str">
        <f t="shared" si="12"/>
        <v>SM_100_P_15kg_C.Ethernet_TorreMinas Gerais</v>
      </c>
      <c r="E295" s="13" t="s">
        <v>58</v>
      </c>
      <c r="F295" s="7" t="s">
        <v>25</v>
      </c>
      <c r="G295" s="38" t="s">
        <v>61</v>
      </c>
      <c r="H295" s="8">
        <v>0.26669999999999999</v>
      </c>
      <c r="I295" s="8">
        <v>0.12</v>
      </c>
    </row>
    <row r="296" spans="1:9" hidden="1" x14ac:dyDescent="0.25">
      <c r="A296" s="13" t="s">
        <v>60</v>
      </c>
      <c r="B296" s="42" t="s">
        <v>241</v>
      </c>
      <c r="C296" s="13" t="s">
        <v>9</v>
      </c>
      <c r="D296" s="11" t="str">
        <f t="shared" si="12"/>
        <v>SM_100_P_15kg_C.Ethernet_TorrePará</v>
      </c>
      <c r="E296" s="13" t="s">
        <v>58</v>
      </c>
      <c r="F296" s="7" t="s">
        <v>26</v>
      </c>
      <c r="G296" s="38" t="s">
        <v>61</v>
      </c>
      <c r="H296" s="8">
        <v>0.26569999999999999</v>
      </c>
      <c r="I296" s="8">
        <v>7.0000000000000007E-2</v>
      </c>
    </row>
    <row r="297" spans="1:9" hidden="1" x14ac:dyDescent="0.25">
      <c r="A297" s="13" t="s">
        <v>60</v>
      </c>
      <c r="B297" s="42" t="s">
        <v>241</v>
      </c>
      <c r="C297" s="13" t="s">
        <v>9</v>
      </c>
      <c r="D297" s="11" t="str">
        <f t="shared" si="12"/>
        <v>SM_100_P_15kg_C.Ethernet_TorreParaíba</v>
      </c>
      <c r="E297" s="13" t="s">
        <v>58</v>
      </c>
      <c r="F297" s="7" t="s">
        <v>27</v>
      </c>
      <c r="G297" s="38" t="s">
        <v>61</v>
      </c>
      <c r="H297" s="8">
        <v>0.26569999999999999</v>
      </c>
      <c r="I297" s="8">
        <v>7.0000000000000007E-2</v>
      </c>
    </row>
    <row r="298" spans="1:9" hidden="1" x14ac:dyDescent="0.25">
      <c r="A298" s="13" t="s">
        <v>60</v>
      </c>
      <c r="B298" s="42" t="s">
        <v>241</v>
      </c>
      <c r="C298" s="13" t="s">
        <v>9</v>
      </c>
      <c r="D298" s="11" t="str">
        <f t="shared" si="12"/>
        <v>SM_100_P_15kg_C.Ethernet_TorreParaná</v>
      </c>
      <c r="E298" s="13" t="s">
        <v>58</v>
      </c>
      <c r="F298" s="7" t="s">
        <v>28</v>
      </c>
      <c r="G298" s="38" t="s">
        <v>61</v>
      </c>
      <c r="H298" s="8">
        <v>0.26669999999999999</v>
      </c>
      <c r="I298" s="8">
        <v>0.12</v>
      </c>
    </row>
    <row r="299" spans="1:9" hidden="1" x14ac:dyDescent="0.25">
      <c r="A299" s="13" t="s">
        <v>60</v>
      </c>
      <c r="B299" s="42" t="s">
        <v>241</v>
      </c>
      <c r="C299" s="13" t="s">
        <v>9</v>
      </c>
      <c r="D299" s="11" t="str">
        <f t="shared" si="12"/>
        <v>SM_100_P_15kg_C.Ethernet_TorrePernambuco</v>
      </c>
      <c r="E299" s="13" t="s">
        <v>58</v>
      </c>
      <c r="F299" s="7" t="s">
        <v>29</v>
      </c>
      <c r="G299" s="38" t="s">
        <v>61</v>
      </c>
      <c r="H299" s="8">
        <v>0.26569999999999999</v>
      </c>
      <c r="I299" s="8">
        <v>7.0000000000000007E-2</v>
      </c>
    </row>
    <row r="300" spans="1:9" hidden="1" x14ac:dyDescent="0.25">
      <c r="A300" s="13" t="s">
        <v>60</v>
      </c>
      <c r="B300" s="42" t="s">
        <v>241</v>
      </c>
      <c r="C300" s="13" t="s">
        <v>9</v>
      </c>
      <c r="D300" s="11" t="str">
        <f t="shared" si="12"/>
        <v>SM_100_P_15kg_C.Ethernet_TorrePiauí</v>
      </c>
      <c r="E300" s="13" t="s">
        <v>58</v>
      </c>
      <c r="F300" s="7" t="s">
        <v>30</v>
      </c>
      <c r="G300" s="38" t="s">
        <v>61</v>
      </c>
      <c r="H300" s="8">
        <v>0.26569999999999999</v>
      </c>
      <c r="I300" s="8">
        <v>7.0000000000000007E-2</v>
      </c>
    </row>
    <row r="301" spans="1:9" hidden="1" x14ac:dyDescent="0.25">
      <c r="A301" s="13" t="s">
        <v>60</v>
      </c>
      <c r="B301" s="42" t="s">
        <v>241</v>
      </c>
      <c r="C301" s="13" t="s">
        <v>9</v>
      </c>
      <c r="D301" s="11" t="str">
        <f t="shared" si="12"/>
        <v>SM_100_P_15kg_C.Ethernet_TorreRio Grande do Norte</v>
      </c>
      <c r="E301" s="13" t="s">
        <v>58</v>
      </c>
      <c r="F301" s="7" t="s">
        <v>31</v>
      </c>
      <c r="G301" s="38" t="s">
        <v>61</v>
      </c>
      <c r="H301" s="8">
        <v>0.26569999999999999</v>
      </c>
      <c r="I301" s="8">
        <v>7.0000000000000007E-2</v>
      </c>
    </row>
    <row r="302" spans="1:9" hidden="1" x14ac:dyDescent="0.25">
      <c r="A302" s="13" t="s">
        <v>60</v>
      </c>
      <c r="B302" s="42" t="s">
        <v>241</v>
      </c>
      <c r="C302" s="13" t="s">
        <v>9</v>
      </c>
      <c r="D302" s="11" t="str">
        <f t="shared" si="12"/>
        <v>SM_100_P_15kg_C.Ethernet_TorreRio Grande do Sul</v>
      </c>
      <c r="E302" s="13" t="s">
        <v>58</v>
      </c>
      <c r="F302" s="7" t="s">
        <v>32</v>
      </c>
      <c r="G302" s="38" t="s">
        <v>61</v>
      </c>
      <c r="H302" s="8">
        <v>0.26669999999999999</v>
      </c>
      <c r="I302" s="8">
        <v>0.12</v>
      </c>
    </row>
    <row r="303" spans="1:9" hidden="1" x14ac:dyDescent="0.25">
      <c r="A303" s="13" t="s">
        <v>60</v>
      </c>
      <c r="B303" s="42" t="s">
        <v>241</v>
      </c>
      <c r="C303" s="13" t="s">
        <v>9</v>
      </c>
      <c r="D303" s="11" t="str">
        <f t="shared" si="12"/>
        <v>SM_100_P_15kg_C.Ethernet_TorreRio de Janeiro</v>
      </c>
      <c r="E303" s="13" t="s">
        <v>58</v>
      </c>
      <c r="F303" s="7" t="s">
        <v>33</v>
      </c>
      <c r="G303" s="38" t="s">
        <v>61</v>
      </c>
      <c r="H303" s="8">
        <v>0.26669999999999999</v>
      </c>
      <c r="I303" s="8">
        <v>0.12</v>
      </c>
    </row>
    <row r="304" spans="1:9" hidden="1" x14ac:dyDescent="0.25">
      <c r="A304" s="13" t="s">
        <v>60</v>
      </c>
      <c r="B304" s="42" t="s">
        <v>241</v>
      </c>
      <c r="C304" s="13" t="s">
        <v>9</v>
      </c>
      <c r="D304" s="11" t="str">
        <f t="shared" si="12"/>
        <v>SM_100_P_15kg_C.Ethernet_TorreRondônia</v>
      </c>
      <c r="E304" s="13" t="s">
        <v>58</v>
      </c>
      <c r="F304" s="7" t="s">
        <v>34</v>
      </c>
      <c r="G304" s="38" t="s">
        <v>61</v>
      </c>
      <c r="H304" s="8">
        <v>0.26569999999999999</v>
      </c>
      <c r="I304" s="8">
        <v>7.0000000000000007E-2</v>
      </c>
    </row>
    <row r="305" spans="1:9" hidden="1" x14ac:dyDescent="0.25">
      <c r="A305" s="13" t="s">
        <v>60</v>
      </c>
      <c r="B305" s="42" t="s">
        <v>241</v>
      </c>
      <c r="C305" s="13" t="s">
        <v>9</v>
      </c>
      <c r="D305" s="11" t="str">
        <f t="shared" si="12"/>
        <v>SM_100_P_15kg_C.Ethernet_TorreRoraima</v>
      </c>
      <c r="E305" s="13" t="s">
        <v>58</v>
      </c>
      <c r="F305" s="7" t="s">
        <v>35</v>
      </c>
      <c r="G305" s="38" t="s">
        <v>61</v>
      </c>
      <c r="H305" s="8">
        <v>0.26569999999999999</v>
      </c>
      <c r="I305" s="8">
        <v>7.0000000000000007E-2</v>
      </c>
    </row>
    <row r="306" spans="1:9" hidden="1" x14ac:dyDescent="0.25">
      <c r="A306" s="13" t="s">
        <v>60</v>
      </c>
      <c r="B306" s="42" t="s">
        <v>241</v>
      </c>
      <c r="C306" s="13" t="s">
        <v>9</v>
      </c>
      <c r="D306" s="11" t="str">
        <f t="shared" si="12"/>
        <v>SM_100_P_15kg_C.Ethernet_TorreSanta Catarina</v>
      </c>
      <c r="E306" s="13" t="s">
        <v>58</v>
      </c>
      <c r="F306" s="7" t="s">
        <v>36</v>
      </c>
      <c r="G306" s="38" t="s">
        <v>61</v>
      </c>
      <c r="H306" s="8">
        <v>0.26669999999999999</v>
      </c>
      <c r="I306" s="8">
        <v>0.12</v>
      </c>
    </row>
    <row r="307" spans="1:9" hidden="1" x14ac:dyDescent="0.25">
      <c r="A307" s="13" t="s">
        <v>60</v>
      </c>
      <c r="B307" s="42" t="s">
        <v>241</v>
      </c>
      <c r="C307" s="13" t="s">
        <v>9</v>
      </c>
      <c r="D307" s="11" t="str">
        <f t="shared" si="12"/>
        <v>SM_100_P_15kg_C.Ethernet_TorreSergipe</v>
      </c>
      <c r="E307" s="13" t="s">
        <v>58</v>
      </c>
      <c r="F307" s="7" t="s">
        <v>37</v>
      </c>
      <c r="G307" s="38" t="s">
        <v>61</v>
      </c>
      <c r="H307" s="8">
        <v>0.26569999999999999</v>
      </c>
      <c r="I307" s="8">
        <v>7.0000000000000007E-2</v>
      </c>
    </row>
    <row r="308" spans="1:9" hidden="1" x14ac:dyDescent="0.25">
      <c r="A308" s="13" t="s">
        <v>60</v>
      </c>
      <c r="B308" s="42" t="s">
        <v>241</v>
      </c>
      <c r="C308" s="13" t="s">
        <v>9</v>
      </c>
      <c r="D308" s="11" t="str">
        <f t="shared" si="12"/>
        <v>SM_100_P_15kg_C.Ethernet_TorreTocantins</v>
      </c>
      <c r="E308" s="13" t="s">
        <v>58</v>
      </c>
      <c r="F308" s="7" t="s">
        <v>38</v>
      </c>
      <c r="G308" s="38" t="s">
        <v>61</v>
      </c>
      <c r="H308" s="8">
        <v>0.26569999999999999</v>
      </c>
      <c r="I308" s="8">
        <v>7.0000000000000007E-2</v>
      </c>
    </row>
    <row r="309" spans="1:9" hidden="1" x14ac:dyDescent="0.25">
      <c r="A309" s="13" t="s">
        <v>60</v>
      </c>
      <c r="B309" s="42" t="s">
        <v>241</v>
      </c>
      <c r="C309" s="13" t="s">
        <v>9</v>
      </c>
      <c r="D309" s="11" t="str">
        <f t="shared" ref="D309" si="13">E309&amp;F309</f>
        <v>SM_100_P_15kg_C.Ethernet_TorreZona Franca de Manaus</v>
      </c>
      <c r="E309" s="13" t="s">
        <v>58</v>
      </c>
      <c r="F309" s="7" t="s">
        <v>245</v>
      </c>
      <c r="G309" s="38" t="s">
        <v>61</v>
      </c>
      <c r="H309" s="8">
        <v>0</v>
      </c>
      <c r="I309" s="8">
        <v>0</v>
      </c>
    </row>
    <row r="310" spans="1:9" hidden="1" x14ac:dyDescent="0.25">
      <c r="A310" s="14" t="s">
        <v>304</v>
      </c>
      <c r="B310" s="41" t="s">
        <v>241</v>
      </c>
      <c r="C310" s="14" t="s">
        <v>59</v>
      </c>
      <c r="D310" s="5" t="str">
        <f t="shared" si="12"/>
        <v>E3_NANO_4São Paulo</v>
      </c>
      <c r="E310" s="14" t="s">
        <v>299</v>
      </c>
      <c r="F310" s="5" t="s">
        <v>11</v>
      </c>
      <c r="G310" s="37" t="s">
        <v>61</v>
      </c>
      <c r="H310" s="6">
        <v>0</v>
      </c>
      <c r="I310" s="6">
        <v>0.18</v>
      </c>
    </row>
    <row r="311" spans="1:9" hidden="1" x14ac:dyDescent="0.25">
      <c r="A311" s="13" t="s">
        <v>304</v>
      </c>
      <c r="B311" s="42" t="s">
        <v>241</v>
      </c>
      <c r="C311" s="13" t="s">
        <v>59</v>
      </c>
      <c r="D311" s="11" t="str">
        <f t="shared" si="12"/>
        <v>E3_NANO_4Acre</v>
      </c>
      <c r="E311" s="13" t="s">
        <v>299</v>
      </c>
      <c r="F311" s="7" t="s">
        <v>13</v>
      </c>
      <c r="G311" s="38" t="s">
        <v>61</v>
      </c>
      <c r="H311" s="8">
        <v>0</v>
      </c>
      <c r="I311" s="8">
        <v>7.0000000000000007E-2</v>
      </c>
    </row>
    <row r="312" spans="1:9" hidden="1" x14ac:dyDescent="0.25">
      <c r="A312" s="13" t="s">
        <v>304</v>
      </c>
      <c r="B312" s="42" t="s">
        <v>241</v>
      </c>
      <c r="C312" s="13" t="s">
        <v>59</v>
      </c>
      <c r="D312" s="11" t="str">
        <f t="shared" si="12"/>
        <v>E3_NANO_4Alagoas</v>
      </c>
      <c r="E312" s="13" t="s">
        <v>299</v>
      </c>
      <c r="F312" s="7" t="s">
        <v>14</v>
      </c>
      <c r="G312" s="38" t="s">
        <v>61</v>
      </c>
      <c r="H312" s="8">
        <v>0</v>
      </c>
      <c r="I312" s="8">
        <v>7.0000000000000007E-2</v>
      </c>
    </row>
    <row r="313" spans="1:9" hidden="1" x14ac:dyDescent="0.25">
      <c r="A313" s="13" t="s">
        <v>304</v>
      </c>
      <c r="B313" s="42" t="s">
        <v>241</v>
      </c>
      <c r="C313" s="13" t="s">
        <v>59</v>
      </c>
      <c r="D313" s="11" t="str">
        <f t="shared" si="12"/>
        <v>E3_NANO_4Amazonas</v>
      </c>
      <c r="E313" s="13" t="s">
        <v>299</v>
      </c>
      <c r="F313" s="7" t="s">
        <v>15</v>
      </c>
      <c r="G313" s="38" t="s">
        <v>61</v>
      </c>
      <c r="H313" s="8">
        <v>0</v>
      </c>
      <c r="I313" s="8">
        <v>7.0000000000000007E-2</v>
      </c>
    </row>
    <row r="314" spans="1:9" hidden="1" x14ac:dyDescent="0.25">
      <c r="A314" s="13" t="s">
        <v>304</v>
      </c>
      <c r="B314" s="42" t="s">
        <v>241</v>
      </c>
      <c r="C314" s="13" t="s">
        <v>59</v>
      </c>
      <c r="D314" s="11" t="str">
        <f t="shared" si="12"/>
        <v>E3_NANO_4Amapá</v>
      </c>
      <c r="E314" s="13" t="s">
        <v>299</v>
      </c>
      <c r="F314" s="7" t="s">
        <v>16</v>
      </c>
      <c r="G314" s="38" t="s">
        <v>61</v>
      </c>
      <c r="H314" s="8">
        <v>0</v>
      </c>
      <c r="I314" s="8">
        <v>7.0000000000000007E-2</v>
      </c>
    </row>
    <row r="315" spans="1:9" hidden="1" x14ac:dyDescent="0.25">
      <c r="A315" s="13" t="s">
        <v>304</v>
      </c>
      <c r="B315" s="42" t="s">
        <v>241</v>
      </c>
      <c r="C315" s="13" t="s">
        <v>59</v>
      </c>
      <c r="D315" s="11" t="str">
        <f t="shared" si="12"/>
        <v>E3_NANO_4Bahia</v>
      </c>
      <c r="E315" s="13" t="s">
        <v>299</v>
      </c>
      <c r="F315" s="7" t="s">
        <v>17</v>
      </c>
      <c r="G315" s="38" t="s">
        <v>61</v>
      </c>
      <c r="H315" s="8">
        <v>0</v>
      </c>
      <c r="I315" s="8">
        <v>7.0000000000000007E-2</v>
      </c>
    </row>
    <row r="316" spans="1:9" hidden="1" x14ac:dyDescent="0.25">
      <c r="A316" s="13" t="s">
        <v>304</v>
      </c>
      <c r="B316" s="42" t="s">
        <v>241</v>
      </c>
      <c r="C316" s="13" t="s">
        <v>59</v>
      </c>
      <c r="D316" s="11" t="str">
        <f t="shared" si="12"/>
        <v>E3_NANO_4Ceará</v>
      </c>
      <c r="E316" s="13" t="s">
        <v>299</v>
      </c>
      <c r="F316" s="7" t="s">
        <v>18</v>
      </c>
      <c r="G316" s="38" t="s">
        <v>61</v>
      </c>
      <c r="H316" s="8">
        <v>0</v>
      </c>
      <c r="I316" s="8">
        <v>7.0000000000000007E-2</v>
      </c>
    </row>
    <row r="317" spans="1:9" hidden="1" x14ac:dyDescent="0.25">
      <c r="A317" s="13" t="s">
        <v>304</v>
      </c>
      <c r="B317" s="42" t="s">
        <v>241</v>
      </c>
      <c r="C317" s="13" t="s">
        <v>59</v>
      </c>
      <c r="D317" s="11" t="str">
        <f t="shared" si="12"/>
        <v>E3_NANO_4Distrito Federal</v>
      </c>
      <c r="E317" s="13" t="s">
        <v>299</v>
      </c>
      <c r="F317" s="7" t="s">
        <v>19</v>
      </c>
      <c r="G317" s="38" t="s">
        <v>61</v>
      </c>
      <c r="H317" s="8">
        <v>0</v>
      </c>
      <c r="I317" s="8">
        <v>7.0000000000000007E-2</v>
      </c>
    </row>
    <row r="318" spans="1:9" hidden="1" x14ac:dyDescent="0.25">
      <c r="A318" s="13" t="s">
        <v>304</v>
      </c>
      <c r="B318" s="42" t="s">
        <v>241</v>
      </c>
      <c r="C318" s="13" t="s">
        <v>59</v>
      </c>
      <c r="D318" s="11" t="str">
        <f t="shared" si="12"/>
        <v>E3_NANO_4Espírito Santo</v>
      </c>
      <c r="E318" s="13" t="s">
        <v>299</v>
      </c>
      <c r="F318" s="7" t="s">
        <v>20</v>
      </c>
      <c r="G318" s="38" t="s">
        <v>61</v>
      </c>
      <c r="H318" s="8">
        <v>0</v>
      </c>
      <c r="I318" s="8">
        <v>7.0000000000000007E-2</v>
      </c>
    </row>
    <row r="319" spans="1:9" hidden="1" x14ac:dyDescent="0.25">
      <c r="A319" s="13" t="s">
        <v>304</v>
      </c>
      <c r="B319" s="42" t="s">
        <v>241</v>
      </c>
      <c r="C319" s="13" t="s">
        <v>59</v>
      </c>
      <c r="D319" s="11" t="str">
        <f t="shared" si="12"/>
        <v>E3_NANO_4Goiás</v>
      </c>
      <c r="E319" s="13" t="s">
        <v>299</v>
      </c>
      <c r="F319" s="7" t="s">
        <v>21</v>
      </c>
      <c r="G319" s="38" t="s">
        <v>61</v>
      </c>
      <c r="H319" s="8">
        <v>0</v>
      </c>
      <c r="I319" s="8">
        <v>7.0000000000000007E-2</v>
      </c>
    </row>
    <row r="320" spans="1:9" hidden="1" x14ac:dyDescent="0.25">
      <c r="A320" s="13" t="s">
        <v>304</v>
      </c>
      <c r="B320" s="42" t="s">
        <v>241</v>
      </c>
      <c r="C320" s="13" t="s">
        <v>59</v>
      </c>
      <c r="D320" s="11" t="str">
        <f t="shared" si="12"/>
        <v>E3_NANO_4Maranhão</v>
      </c>
      <c r="E320" s="13" t="s">
        <v>299</v>
      </c>
      <c r="F320" s="7" t="s">
        <v>22</v>
      </c>
      <c r="G320" s="38" t="s">
        <v>61</v>
      </c>
      <c r="H320" s="8">
        <v>0</v>
      </c>
      <c r="I320" s="8">
        <v>7.0000000000000007E-2</v>
      </c>
    </row>
    <row r="321" spans="1:9" hidden="1" x14ac:dyDescent="0.25">
      <c r="A321" s="13" t="s">
        <v>304</v>
      </c>
      <c r="B321" s="42" t="s">
        <v>241</v>
      </c>
      <c r="C321" s="13" t="s">
        <v>59</v>
      </c>
      <c r="D321" s="11" t="str">
        <f t="shared" si="12"/>
        <v>E3_NANO_4Mato Grosso</v>
      </c>
      <c r="E321" s="13" t="s">
        <v>299</v>
      </c>
      <c r="F321" s="7" t="s">
        <v>23</v>
      </c>
      <c r="G321" s="38" t="s">
        <v>61</v>
      </c>
      <c r="H321" s="8">
        <v>0</v>
      </c>
      <c r="I321" s="8">
        <v>7.0000000000000007E-2</v>
      </c>
    </row>
    <row r="322" spans="1:9" hidden="1" x14ac:dyDescent="0.25">
      <c r="A322" s="13" t="s">
        <v>304</v>
      </c>
      <c r="B322" s="42" t="s">
        <v>241</v>
      </c>
      <c r="C322" s="13" t="s">
        <v>59</v>
      </c>
      <c r="D322" s="11" t="str">
        <f t="shared" si="12"/>
        <v>E3_NANO_4Mato Grosso do Sul</v>
      </c>
      <c r="E322" s="13" t="s">
        <v>299</v>
      </c>
      <c r="F322" s="7" t="s">
        <v>24</v>
      </c>
      <c r="G322" s="38" t="s">
        <v>61</v>
      </c>
      <c r="H322" s="8">
        <v>0</v>
      </c>
      <c r="I322" s="8">
        <v>7.0000000000000007E-2</v>
      </c>
    </row>
    <row r="323" spans="1:9" hidden="1" x14ac:dyDescent="0.25">
      <c r="A323" s="13" t="s">
        <v>304</v>
      </c>
      <c r="B323" s="42" t="s">
        <v>241</v>
      </c>
      <c r="C323" s="13" t="s">
        <v>59</v>
      </c>
      <c r="D323" s="11" t="str">
        <f t="shared" si="12"/>
        <v>E3_NANO_4Minas Gerais</v>
      </c>
      <c r="E323" s="13" t="s">
        <v>299</v>
      </c>
      <c r="F323" s="7" t="s">
        <v>25</v>
      </c>
      <c r="G323" s="38" t="s">
        <v>61</v>
      </c>
      <c r="H323" s="8">
        <v>0</v>
      </c>
      <c r="I323" s="8">
        <v>0.12</v>
      </c>
    </row>
    <row r="324" spans="1:9" hidden="1" x14ac:dyDescent="0.25">
      <c r="A324" s="13" t="s">
        <v>304</v>
      </c>
      <c r="B324" s="42" t="s">
        <v>241</v>
      </c>
      <c r="C324" s="13" t="s">
        <v>59</v>
      </c>
      <c r="D324" s="11" t="str">
        <f t="shared" si="12"/>
        <v>E3_NANO_4Pará</v>
      </c>
      <c r="E324" s="13" t="s">
        <v>299</v>
      </c>
      <c r="F324" s="7" t="s">
        <v>26</v>
      </c>
      <c r="G324" s="38" t="s">
        <v>61</v>
      </c>
      <c r="H324" s="8">
        <v>0</v>
      </c>
      <c r="I324" s="8">
        <v>7.0000000000000007E-2</v>
      </c>
    </row>
    <row r="325" spans="1:9" hidden="1" x14ac:dyDescent="0.25">
      <c r="A325" s="13" t="s">
        <v>304</v>
      </c>
      <c r="B325" s="42" t="s">
        <v>241</v>
      </c>
      <c r="C325" s="13" t="s">
        <v>59</v>
      </c>
      <c r="D325" s="11" t="str">
        <f t="shared" si="12"/>
        <v>E3_NANO_4Paraíba</v>
      </c>
      <c r="E325" s="13" t="s">
        <v>299</v>
      </c>
      <c r="F325" s="7" t="s">
        <v>27</v>
      </c>
      <c r="G325" s="38" t="s">
        <v>61</v>
      </c>
      <c r="H325" s="8">
        <v>0</v>
      </c>
      <c r="I325" s="8">
        <v>7.0000000000000007E-2</v>
      </c>
    </row>
    <row r="326" spans="1:9" hidden="1" x14ac:dyDescent="0.25">
      <c r="A326" s="13" t="s">
        <v>304</v>
      </c>
      <c r="B326" s="42" t="s">
        <v>241</v>
      </c>
      <c r="C326" s="13" t="s">
        <v>59</v>
      </c>
      <c r="D326" s="11" t="str">
        <f t="shared" si="12"/>
        <v>E3_NANO_4Paraná</v>
      </c>
      <c r="E326" s="13" t="s">
        <v>299</v>
      </c>
      <c r="F326" s="7" t="s">
        <v>28</v>
      </c>
      <c r="G326" s="38" t="s">
        <v>61</v>
      </c>
      <c r="H326" s="8">
        <v>0</v>
      </c>
      <c r="I326" s="8">
        <v>0.12</v>
      </c>
    </row>
    <row r="327" spans="1:9" hidden="1" x14ac:dyDescent="0.25">
      <c r="A327" s="13" t="s">
        <v>304</v>
      </c>
      <c r="B327" s="42" t="s">
        <v>241</v>
      </c>
      <c r="C327" s="13" t="s">
        <v>59</v>
      </c>
      <c r="D327" s="11" t="str">
        <f t="shared" si="12"/>
        <v>E3_NANO_4Pernambuco</v>
      </c>
      <c r="E327" s="13" t="s">
        <v>299</v>
      </c>
      <c r="F327" s="7" t="s">
        <v>29</v>
      </c>
      <c r="G327" s="38" t="s">
        <v>61</v>
      </c>
      <c r="H327" s="8">
        <v>0</v>
      </c>
      <c r="I327" s="8">
        <v>7.0000000000000007E-2</v>
      </c>
    </row>
    <row r="328" spans="1:9" hidden="1" x14ac:dyDescent="0.25">
      <c r="A328" s="13" t="s">
        <v>304</v>
      </c>
      <c r="B328" s="42" t="s">
        <v>241</v>
      </c>
      <c r="C328" s="13" t="s">
        <v>59</v>
      </c>
      <c r="D328" s="11" t="str">
        <f t="shared" si="12"/>
        <v>E3_NANO_4Piauí</v>
      </c>
      <c r="E328" s="13" t="s">
        <v>299</v>
      </c>
      <c r="F328" s="7" t="s">
        <v>30</v>
      </c>
      <c r="G328" s="38" t="s">
        <v>61</v>
      </c>
      <c r="H328" s="8">
        <v>0</v>
      </c>
      <c r="I328" s="8">
        <v>7.0000000000000007E-2</v>
      </c>
    </row>
    <row r="329" spans="1:9" hidden="1" x14ac:dyDescent="0.25">
      <c r="A329" s="13" t="s">
        <v>304</v>
      </c>
      <c r="B329" s="42" t="s">
        <v>241</v>
      </c>
      <c r="C329" s="13" t="s">
        <v>59</v>
      </c>
      <c r="D329" s="11" t="str">
        <f t="shared" si="12"/>
        <v>E3_NANO_4Rio Grande do Norte</v>
      </c>
      <c r="E329" s="13" t="s">
        <v>299</v>
      </c>
      <c r="F329" s="7" t="s">
        <v>31</v>
      </c>
      <c r="G329" s="38" t="s">
        <v>61</v>
      </c>
      <c r="H329" s="8">
        <v>0</v>
      </c>
      <c r="I329" s="8">
        <v>7.0000000000000007E-2</v>
      </c>
    </row>
    <row r="330" spans="1:9" hidden="1" x14ac:dyDescent="0.25">
      <c r="A330" s="13" t="s">
        <v>304</v>
      </c>
      <c r="B330" s="42" t="s">
        <v>241</v>
      </c>
      <c r="C330" s="13" t="s">
        <v>59</v>
      </c>
      <c r="D330" s="11" t="str">
        <f t="shared" si="12"/>
        <v>E3_NANO_4Rio Grande do Sul</v>
      </c>
      <c r="E330" s="13" t="s">
        <v>299</v>
      </c>
      <c r="F330" s="7" t="s">
        <v>32</v>
      </c>
      <c r="G330" s="38" t="s">
        <v>61</v>
      </c>
      <c r="H330" s="8">
        <v>0</v>
      </c>
      <c r="I330" s="8">
        <v>0.12</v>
      </c>
    </row>
    <row r="331" spans="1:9" hidden="1" x14ac:dyDescent="0.25">
      <c r="A331" s="13" t="s">
        <v>304</v>
      </c>
      <c r="B331" s="42" t="s">
        <v>241</v>
      </c>
      <c r="C331" s="13" t="s">
        <v>59</v>
      </c>
      <c r="D331" s="11" t="str">
        <f t="shared" si="12"/>
        <v>E3_NANO_4Rio de Janeiro</v>
      </c>
      <c r="E331" s="13" t="s">
        <v>299</v>
      </c>
      <c r="F331" s="7" t="s">
        <v>33</v>
      </c>
      <c r="G331" s="38" t="s">
        <v>61</v>
      </c>
      <c r="H331" s="8">
        <v>0</v>
      </c>
      <c r="I331" s="8">
        <v>0.12</v>
      </c>
    </row>
    <row r="332" spans="1:9" hidden="1" x14ac:dyDescent="0.25">
      <c r="A332" s="13" t="s">
        <v>304</v>
      </c>
      <c r="B332" s="42" t="s">
        <v>241</v>
      </c>
      <c r="C332" s="13" t="s">
        <v>59</v>
      </c>
      <c r="D332" s="11" t="str">
        <f t="shared" si="12"/>
        <v>E3_NANO_4Rondônia</v>
      </c>
      <c r="E332" s="13" t="s">
        <v>299</v>
      </c>
      <c r="F332" s="7" t="s">
        <v>34</v>
      </c>
      <c r="G332" s="38" t="s">
        <v>61</v>
      </c>
      <c r="H332" s="8">
        <v>0</v>
      </c>
      <c r="I332" s="8">
        <v>7.0000000000000007E-2</v>
      </c>
    </row>
    <row r="333" spans="1:9" hidden="1" x14ac:dyDescent="0.25">
      <c r="A333" s="13" t="s">
        <v>304</v>
      </c>
      <c r="B333" s="42" t="s">
        <v>241</v>
      </c>
      <c r="C333" s="13" t="s">
        <v>59</v>
      </c>
      <c r="D333" s="11" t="str">
        <f t="shared" si="12"/>
        <v>E3_NANO_4Roraima</v>
      </c>
      <c r="E333" s="13" t="s">
        <v>299</v>
      </c>
      <c r="F333" s="7" t="s">
        <v>35</v>
      </c>
      <c r="G333" s="38" t="s">
        <v>61</v>
      </c>
      <c r="H333" s="8">
        <v>0</v>
      </c>
      <c r="I333" s="8">
        <v>7.0000000000000007E-2</v>
      </c>
    </row>
    <row r="334" spans="1:9" hidden="1" x14ac:dyDescent="0.25">
      <c r="A334" s="13" t="s">
        <v>304</v>
      </c>
      <c r="B334" s="42" t="s">
        <v>241</v>
      </c>
      <c r="C334" s="13" t="s">
        <v>59</v>
      </c>
      <c r="D334" s="11" t="str">
        <f t="shared" ref="D334:D400" si="14">E334&amp;F334</f>
        <v>E3_NANO_4Santa Catarina</v>
      </c>
      <c r="E334" s="13" t="s">
        <v>299</v>
      </c>
      <c r="F334" s="7" t="s">
        <v>36</v>
      </c>
      <c r="G334" s="38" t="s">
        <v>61</v>
      </c>
      <c r="H334" s="8">
        <v>0</v>
      </c>
      <c r="I334" s="8">
        <v>0.12</v>
      </c>
    </row>
    <row r="335" spans="1:9" hidden="1" x14ac:dyDescent="0.25">
      <c r="A335" s="13" t="s">
        <v>304</v>
      </c>
      <c r="B335" s="42" t="s">
        <v>241</v>
      </c>
      <c r="C335" s="13" t="s">
        <v>59</v>
      </c>
      <c r="D335" s="11" t="str">
        <f t="shared" si="14"/>
        <v>E3_NANO_4Sergipe</v>
      </c>
      <c r="E335" s="13" t="s">
        <v>299</v>
      </c>
      <c r="F335" s="7" t="s">
        <v>37</v>
      </c>
      <c r="G335" s="38" t="s">
        <v>61</v>
      </c>
      <c r="H335" s="8">
        <v>0</v>
      </c>
      <c r="I335" s="8">
        <v>7.0000000000000007E-2</v>
      </c>
    </row>
    <row r="336" spans="1:9" hidden="1" x14ac:dyDescent="0.25">
      <c r="A336" s="13" t="s">
        <v>304</v>
      </c>
      <c r="B336" s="42" t="s">
        <v>241</v>
      </c>
      <c r="C336" s="13" t="s">
        <v>59</v>
      </c>
      <c r="D336" s="11" t="str">
        <f t="shared" si="14"/>
        <v>E3_NANO_4Tocantins</v>
      </c>
      <c r="E336" s="13" t="s">
        <v>299</v>
      </c>
      <c r="F336" s="7" t="s">
        <v>38</v>
      </c>
      <c r="G336" s="38" t="s">
        <v>61</v>
      </c>
      <c r="H336" s="8">
        <v>0</v>
      </c>
      <c r="I336" s="8">
        <v>7.0000000000000007E-2</v>
      </c>
    </row>
    <row r="337" spans="1:9" hidden="1" x14ac:dyDescent="0.25">
      <c r="A337" s="13" t="s">
        <v>304</v>
      </c>
      <c r="B337" s="42" t="s">
        <v>241</v>
      </c>
      <c r="C337" s="13" t="s">
        <v>59</v>
      </c>
      <c r="D337" s="11" t="str">
        <f t="shared" ref="D337" si="15">E337&amp;F337</f>
        <v>E3_NANO_4Zona Franca de Manaus</v>
      </c>
      <c r="E337" s="13" t="s">
        <v>299</v>
      </c>
      <c r="F337" s="7" t="s">
        <v>245</v>
      </c>
      <c r="G337" s="38" t="s">
        <v>61</v>
      </c>
      <c r="H337" s="8">
        <v>0</v>
      </c>
      <c r="I337" s="8">
        <v>0</v>
      </c>
    </row>
    <row r="338" spans="1:9" hidden="1" x14ac:dyDescent="0.25">
      <c r="A338" s="14" t="s">
        <v>62</v>
      </c>
      <c r="B338" s="41" t="s">
        <v>241</v>
      </c>
      <c r="C338" s="14" t="s">
        <v>59</v>
      </c>
      <c r="D338" s="5" t="str">
        <f t="shared" si="14"/>
        <v>E3_SLIM_FIT_NEWERASão Paulo</v>
      </c>
      <c r="E338" s="14" t="s">
        <v>298</v>
      </c>
      <c r="F338" s="5" t="s">
        <v>11</v>
      </c>
      <c r="G338" s="37" t="s">
        <v>61</v>
      </c>
      <c r="H338" s="6">
        <v>0</v>
      </c>
      <c r="I338" s="6">
        <v>0.18</v>
      </c>
    </row>
    <row r="339" spans="1:9" hidden="1" x14ac:dyDescent="0.25">
      <c r="A339" s="13" t="s">
        <v>62</v>
      </c>
      <c r="B339" s="42" t="s">
        <v>241</v>
      </c>
      <c r="C339" s="13" t="s">
        <v>59</v>
      </c>
      <c r="D339" s="11" t="str">
        <f t="shared" si="14"/>
        <v>E3_SLIM_FIT_NEWERAAcre</v>
      </c>
      <c r="E339" s="13" t="s">
        <v>298</v>
      </c>
      <c r="F339" s="7" t="s">
        <v>13</v>
      </c>
      <c r="G339" s="38" t="s">
        <v>61</v>
      </c>
      <c r="H339" s="8">
        <v>0</v>
      </c>
      <c r="I339" s="8">
        <v>7.0000000000000007E-2</v>
      </c>
    </row>
    <row r="340" spans="1:9" hidden="1" x14ac:dyDescent="0.25">
      <c r="A340" s="13" t="s">
        <v>62</v>
      </c>
      <c r="B340" s="42" t="s">
        <v>241</v>
      </c>
      <c r="C340" s="13" t="s">
        <v>59</v>
      </c>
      <c r="D340" s="11" t="str">
        <f t="shared" si="14"/>
        <v>E3_SLIM_FIT_NEWERAAlagoas</v>
      </c>
      <c r="E340" s="13" t="s">
        <v>298</v>
      </c>
      <c r="F340" s="7" t="s">
        <v>14</v>
      </c>
      <c r="G340" s="38" t="s">
        <v>61</v>
      </c>
      <c r="H340" s="8">
        <v>0</v>
      </c>
      <c r="I340" s="8">
        <v>7.0000000000000007E-2</v>
      </c>
    </row>
    <row r="341" spans="1:9" hidden="1" x14ac:dyDescent="0.25">
      <c r="A341" s="13" t="s">
        <v>62</v>
      </c>
      <c r="B341" s="42" t="s">
        <v>241</v>
      </c>
      <c r="C341" s="13" t="s">
        <v>59</v>
      </c>
      <c r="D341" s="11" t="str">
        <f t="shared" si="14"/>
        <v>E3_SLIM_FIT_NEWERAAmazonas</v>
      </c>
      <c r="E341" s="13" t="s">
        <v>298</v>
      </c>
      <c r="F341" s="7" t="s">
        <v>15</v>
      </c>
      <c r="G341" s="38" t="s">
        <v>61</v>
      </c>
      <c r="H341" s="8">
        <v>0</v>
      </c>
      <c r="I341" s="8">
        <v>7.0000000000000007E-2</v>
      </c>
    </row>
    <row r="342" spans="1:9" hidden="1" x14ac:dyDescent="0.25">
      <c r="A342" s="13" t="s">
        <v>62</v>
      </c>
      <c r="B342" s="42" t="s">
        <v>241</v>
      </c>
      <c r="C342" s="13" t="s">
        <v>59</v>
      </c>
      <c r="D342" s="11" t="str">
        <f t="shared" si="14"/>
        <v>E3_SLIM_FIT_NEWERAAmapá</v>
      </c>
      <c r="E342" s="13" t="s">
        <v>298</v>
      </c>
      <c r="F342" s="7" t="s">
        <v>16</v>
      </c>
      <c r="G342" s="38" t="s">
        <v>61</v>
      </c>
      <c r="H342" s="8">
        <v>0</v>
      </c>
      <c r="I342" s="8">
        <v>7.0000000000000007E-2</v>
      </c>
    </row>
    <row r="343" spans="1:9" hidden="1" x14ac:dyDescent="0.25">
      <c r="A343" s="13" t="s">
        <v>62</v>
      </c>
      <c r="B343" s="42" t="s">
        <v>241</v>
      </c>
      <c r="C343" s="13" t="s">
        <v>59</v>
      </c>
      <c r="D343" s="11" t="str">
        <f t="shared" si="14"/>
        <v>E3_SLIM_FIT_NEWERABahia</v>
      </c>
      <c r="E343" s="13" t="s">
        <v>298</v>
      </c>
      <c r="F343" s="7" t="s">
        <v>17</v>
      </c>
      <c r="G343" s="38" t="s">
        <v>61</v>
      </c>
      <c r="H343" s="8">
        <v>0</v>
      </c>
      <c r="I343" s="8">
        <v>7.0000000000000007E-2</v>
      </c>
    </row>
    <row r="344" spans="1:9" hidden="1" x14ac:dyDescent="0.25">
      <c r="A344" s="13" t="s">
        <v>62</v>
      </c>
      <c r="B344" s="42" t="s">
        <v>241</v>
      </c>
      <c r="C344" s="13" t="s">
        <v>59</v>
      </c>
      <c r="D344" s="11" t="str">
        <f t="shared" si="14"/>
        <v>E3_SLIM_FIT_NEWERACeará</v>
      </c>
      <c r="E344" s="13" t="s">
        <v>298</v>
      </c>
      <c r="F344" s="7" t="s">
        <v>18</v>
      </c>
      <c r="G344" s="38" t="s">
        <v>61</v>
      </c>
      <c r="H344" s="8">
        <v>0</v>
      </c>
      <c r="I344" s="8">
        <v>7.0000000000000007E-2</v>
      </c>
    </row>
    <row r="345" spans="1:9" hidden="1" x14ac:dyDescent="0.25">
      <c r="A345" s="13" t="s">
        <v>62</v>
      </c>
      <c r="B345" s="42" t="s">
        <v>241</v>
      </c>
      <c r="C345" s="13" t="s">
        <v>59</v>
      </c>
      <c r="D345" s="11" t="str">
        <f t="shared" si="14"/>
        <v>E3_SLIM_FIT_NEWERADistrito Federal</v>
      </c>
      <c r="E345" s="13" t="s">
        <v>298</v>
      </c>
      <c r="F345" s="7" t="s">
        <v>19</v>
      </c>
      <c r="G345" s="38" t="s">
        <v>61</v>
      </c>
      <c r="H345" s="8">
        <v>0</v>
      </c>
      <c r="I345" s="8">
        <v>7.0000000000000007E-2</v>
      </c>
    </row>
    <row r="346" spans="1:9" hidden="1" x14ac:dyDescent="0.25">
      <c r="A346" s="13" t="s">
        <v>62</v>
      </c>
      <c r="B346" s="42" t="s">
        <v>241</v>
      </c>
      <c r="C346" s="13" t="s">
        <v>59</v>
      </c>
      <c r="D346" s="11" t="str">
        <f t="shared" si="14"/>
        <v>E3_SLIM_FIT_NEWERAEspírito Santo</v>
      </c>
      <c r="E346" s="13" t="s">
        <v>298</v>
      </c>
      <c r="F346" s="7" t="s">
        <v>20</v>
      </c>
      <c r="G346" s="38" t="s">
        <v>61</v>
      </c>
      <c r="H346" s="8">
        <v>0</v>
      </c>
      <c r="I346" s="8">
        <v>7.0000000000000007E-2</v>
      </c>
    </row>
    <row r="347" spans="1:9" hidden="1" x14ac:dyDescent="0.25">
      <c r="A347" s="13" t="s">
        <v>62</v>
      </c>
      <c r="B347" s="42" t="s">
        <v>241</v>
      </c>
      <c r="C347" s="13" t="s">
        <v>59</v>
      </c>
      <c r="D347" s="11" t="str">
        <f t="shared" si="14"/>
        <v>E3_SLIM_FIT_NEWERAGoiás</v>
      </c>
      <c r="E347" s="13" t="s">
        <v>298</v>
      </c>
      <c r="F347" s="7" t="s">
        <v>21</v>
      </c>
      <c r="G347" s="38" t="s">
        <v>61</v>
      </c>
      <c r="H347" s="8">
        <v>0</v>
      </c>
      <c r="I347" s="8">
        <v>7.0000000000000007E-2</v>
      </c>
    </row>
    <row r="348" spans="1:9" hidden="1" x14ac:dyDescent="0.25">
      <c r="A348" s="13" t="s">
        <v>62</v>
      </c>
      <c r="B348" s="42" t="s">
        <v>241</v>
      </c>
      <c r="C348" s="13" t="s">
        <v>59</v>
      </c>
      <c r="D348" s="11" t="str">
        <f t="shared" si="14"/>
        <v>E3_SLIM_FIT_NEWERAMaranhão</v>
      </c>
      <c r="E348" s="13" t="s">
        <v>298</v>
      </c>
      <c r="F348" s="7" t="s">
        <v>22</v>
      </c>
      <c r="G348" s="38" t="s">
        <v>61</v>
      </c>
      <c r="H348" s="8">
        <v>0</v>
      </c>
      <c r="I348" s="8">
        <v>7.0000000000000007E-2</v>
      </c>
    </row>
    <row r="349" spans="1:9" hidden="1" x14ac:dyDescent="0.25">
      <c r="A349" s="13" t="s">
        <v>62</v>
      </c>
      <c r="B349" s="42" t="s">
        <v>241</v>
      </c>
      <c r="C349" s="13" t="s">
        <v>59</v>
      </c>
      <c r="D349" s="11" t="str">
        <f t="shared" si="14"/>
        <v>E3_SLIM_FIT_NEWERAMato Grosso</v>
      </c>
      <c r="E349" s="13" t="s">
        <v>298</v>
      </c>
      <c r="F349" s="7" t="s">
        <v>23</v>
      </c>
      <c r="G349" s="38" t="s">
        <v>61</v>
      </c>
      <c r="H349" s="8">
        <v>0</v>
      </c>
      <c r="I349" s="8">
        <v>7.0000000000000007E-2</v>
      </c>
    </row>
    <row r="350" spans="1:9" hidden="1" x14ac:dyDescent="0.25">
      <c r="A350" s="13" t="s">
        <v>62</v>
      </c>
      <c r="B350" s="42" t="s">
        <v>241</v>
      </c>
      <c r="C350" s="13" t="s">
        <v>59</v>
      </c>
      <c r="D350" s="11" t="str">
        <f t="shared" si="14"/>
        <v>E3_SLIM_FIT_NEWERAMato Grosso do Sul</v>
      </c>
      <c r="E350" s="13" t="s">
        <v>298</v>
      </c>
      <c r="F350" s="7" t="s">
        <v>24</v>
      </c>
      <c r="G350" s="38" t="s">
        <v>61</v>
      </c>
      <c r="H350" s="8">
        <v>0</v>
      </c>
      <c r="I350" s="8">
        <v>7.0000000000000007E-2</v>
      </c>
    </row>
    <row r="351" spans="1:9" hidden="1" x14ac:dyDescent="0.25">
      <c r="A351" s="13" t="s">
        <v>62</v>
      </c>
      <c r="B351" s="42" t="s">
        <v>241</v>
      </c>
      <c r="C351" s="13" t="s">
        <v>59</v>
      </c>
      <c r="D351" s="11" t="str">
        <f t="shared" si="14"/>
        <v>E3_SLIM_FIT_NEWERAMinas Gerais</v>
      </c>
      <c r="E351" s="13" t="s">
        <v>298</v>
      </c>
      <c r="F351" s="7" t="s">
        <v>25</v>
      </c>
      <c r="G351" s="38" t="s">
        <v>61</v>
      </c>
      <c r="H351" s="8">
        <v>0</v>
      </c>
      <c r="I351" s="8">
        <v>0.12</v>
      </c>
    </row>
    <row r="352" spans="1:9" hidden="1" x14ac:dyDescent="0.25">
      <c r="A352" s="13" t="s">
        <v>62</v>
      </c>
      <c r="B352" s="42" t="s">
        <v>241</v>
      </c>
      <c r="C352" s="13" t="s">
        <v>59</v>
      </c>
      <c r="D352" s="11" t="str">
        <f t="shared" si="14"/>
        <v>E3_SLIM_FIT_NEWERAPará</v>
      </c>
      <c r="E352" s="13" t="s">
        <v>298</v>
      </c>
      <c r="F352" s="7" t="s">
        <v>26</v>
      </c>
      <c r="G352" s="38" t="s">
        <v>61</v>
      </c>
      <c r="H352" s="8">
        <v>0</v>
      </c>
      <c r="I352" s="8">
        <v>7.0000000000000007E-2</v>
      </c>
    </row>
    <row r="353" spans="1:9" hidden="1" x14ac:dyDescent="0.25">
      <c r="A353" s="13" t="s">
        <v>62</v>
      </c>
      <c r="B353" s="42" t="s">
        <v>241</v>
      </c>
      <c r="C353" s="13" t="s">
        <v>59</v>
      </c>
      <c r="D353" s="11" t="str">
        <f t="shared" si="14"/>
        <v>E3_SLIM_FIT_NEWERAParaíba</v>
      </c>
      <c r="E353" s="13" t="s">
        <v>298</v>
      </c>
      <c r="F353" s="7" t="s">
        <v>27</v>
      </c>
      <c r="G353" s="38" t="s">
        <v>61</v>
      </c>
      <c r="H353" s="8">
        <v>0</v>
      </c>
      <c r="I353" s="8">
        <v>7.0000000000000007E-2</v>
      </c>
    </row>
    <row r="354" spans="1:9" hidden="1" x14ac:dyDescent="0.25">
      <c r="A354" s="13" t="s">
        <v>62</v>
      </c>
      <c r="B354" s="42" t="s">
        <v>241</v>
      </c>
      <c r="C354" s="13" t="s">
        <v>59</v>
      </c>
      <c r="D354" s="11" t="str">
        <f t="shared" si="14"/>
        <v>E3_SLIM_FIT_NEWERAParaná</v>
      </c>
      <c r="E354" s="13" t="s">
        <v>298</v>
      </c>
      <c r="F354" s="7" t="s">
        <v>28</v>
      </c>
      <c r="G354" s="38" t="s">
        <v>61</v>
      </c>
      <c r="H354" s="8">
        <v>0</v>
      </c>
      <c r="I354" s="8">
        <v>0.12</v>
      </c>
    </row>
    <row r="355" spans="1:9" hidden="1" x14ac:dyDescent="0.25">
      <c r="A355" s="13" t="s">
        <v>62</v>
      </c>
      <c r="B355" s="42" t="s">
        <v>241</v>
      </c>
      <c r="C355" s="13" t="s">
        <v>59</v>
      </c>
      <c r="D355" s="11" t="str">
        <f t="shared" si="14"/>
        <v>E3_SLIM_FIT_NEWERAPernambuco</v>
      </c>
      <c r="E355" s="13" t="s">
        <v>298</v>
      </c>
      <c r="F355" s="7" t="s">
        <v>29</v>
      </c>
      <c r="G355" s="38" t="s">
        <v>61</v>
      </c>
      <c r="H355" s="8">
        <v>0</v>
      </c>
      <c r="I355" s="8">
        <v>7.0000000000000007E-2</v>
      </c>
    </row>
    <row r="356" spans="1:9" hidden="1" x14ac:dyDescent="0.25">
      <c r="A356" s="13" t="s">
        <v>62</v>
      </c>
      <c r="B356" s="42" t="s">
        <v>241</v>
      </c>
      <c r="C356" s="13" t="s">
        <v>59</v>
      </c>
      <c r="D356" s="11" t="str">
        <f t="shared" si="14"/>
        <v>E3_SLIM_FIT_NEWERAPiauí</v>
      </c>
      <c r="E356" s="13" t="s">
        <v>298</v>
      </c>
      <c r="F356" s="7" t="s">
        <v>30</v>
      </c>
      <c r="G356" s="38" t="s">
        <v>61</v>
      </c>
      <c r="H356" s="8">
        <v>0</v>
      </c>
      <c r="I356" s="8">
        <v>7.0000000000000007E-2</v>
      </c>
    </row>
    <row r="357" spans="1:9" hidden="1" x14ac:dyDescent="0.25">
      <c r="A357" s="13" t="s">
        <v>62</v>
      </c>
      <c r="B357" s="42" t="s">
        <v>241</v>
      </c>
      <c r="C357" s="13" t="s">
        <v>59</v>
      </c>
      <c r="D357" s="11" t="str">
        <f t="shared" si="14"/>
        <v>E3_SLIM_FIT_NEWERARio Grande do Norte</v>
      </c>
      <c r="E357" s="13" t="s">
        <v>298</v>
      </c>
      <c r="F357" s="7" t="s">
        <v>31</v>
      </c>
      <c r="G357" s="38" t="s">
        <v>61</v>
      </c>
      <c r="H357" s="8">
        <v>0</v>
      </c>
      <c r="I357" s="8">
        <v>7.0000000000000007E-2</v>
      </c>
    </row>
    <row r="358" spans="1:9" hidden="1" x14ac:dyDescent="0.25">
      <c r="A358" s="13" t="s">
        <v>62</v>
      </c>
      <c r="B358" s="42" t="s">
        <v>241</v>
      </c>
      <c r="C358" s="13" t="s">
        <v>59</v>
      </c>
      <c r="D358" s="11" t="str">
        <f t="shared" si="14"/>
        <v>E3_SLIM_FIT_NEWERARio Grande do Sul</v>
      </c>
      <c r="E358" s="13" t="s">
        <v>298</v>
      </c>
      <c r="F358" s="7" t="s">
        <v>32</v>
      </c>
      <c r="G358" s="38" t="s">
        <v>61</v>
      </c>
      <c r="H358" s="8">
        <v>0</v>
      </c>
      <c r="I358" s="8">
        <v>0.12</v>
      </c>
    </row>
    <row r="359" spans="1:9" hidden="1" x14ac:dyDescent="0.25">
      <c r="A359" s="13" t="s">
        <v>62</v>
      </c>
      <c r="B359" s="42" t="s">
        <v>241</v>
      </c>
      <c r="C359" s="13" t="s">
        <v>59</v>
      </c>
      <c r="D359" s="11" t="str">
        <f t="shared" si="14"/>
        <v>E3_SLIM_FIT_NEWERARio de Janeiro</v>
      </c>
      <c r="E359" s="13" t="s">
        <v>298</v>
      </c>
      <c r="F359" s="7" t="s">
        <v>33</v>
      </c>
      <c r="G359" s="38" t="s">
        <v>61</v>
      </c>
      <c r="H359" s="8">
        <v>0</v>
      </c>
      <c r="I359" s="8">
        <v>0.12</v>
      </c>
    </row>
    <row r="360" spans="1:9" hidden="1" x14ac:dyDescent="0.25">
      <c r="A360" s="13" t="s">
        <v>62</v>
      </c>
      <c r="B360" s="42" t="s">
        <v>241</v>
      </c>
      <c r="C360" s="13" t="s">
        <v>59</v>
      </c>
      <c r="D360" s="11" t="str">
        <f t="shared" si="14"/>
        <v>E3_SLIM_FIT_NEWERARondônia</v>
      </c>
      <c r="E360" s="13" t="s">
        <v>298</v>
      </c>
      <c r="F360" s="7" t="s">
        <v>34</v>
      </c>
      <c r="G360" s="38" t="s">
        <v>61</v>
      </c>
      <c r="H360" s="8">
        <v>0</v>
      </c>
      <c r="I360" s="8">
        <v>7.0000000000000007E-2</v>
      </c>
    </row>
    <row r="361" spans="1:9" hidden="1" x14ac:dyDescent="0.25">
      <c r="A361" s="13" t="s">
        <v>62</v>
      </c>
      <c r="B361" s="42" t="s">
        <v>241</v>
      </c>
      <c r="C361" s="13" t="s">
        <v>59</v>
      </c>
      <c r="D361" s="11" t="str">
        <f t="shared" si="14"/>
        <v>E3_SLIM_FIT_NEWERARoraima</v>
      </c>
      <c r="E361" s="13" t="s">
        <v>298</v>
      </c>
      <c r="F361" s="7" t="s">
        <v>35</v>
      </c>
      <c r="G361" s="38" t="s">
        <v>61</v>
      </c>
      <c r="H361" s="8">
        <v>0</v>
      </c>
      <c r="I361" s="8">
        <v>7.0000000000000007E-2</v>
      </c>
    </row>
    <row r="362" spans="1:9" hidden="1" x14ac:dyDescent="0.25">
      <c r="A362" s="13" t="s">
        <v>62</v>
      </c>
      <c r="B362" s="42" t="s">
        <v>241</v>
      </c>
      <c r="C362" s="13" t="s">
        <v>59</v>
      </c>
      <c r="D362" s="11" t="str">
        <f t="shared" si="14"/>
        <v>E3_SLIM_FIT_NEWERASanta Catarina</v>
      </c>
      <c r="E362" s="13" t="s">
        <v>298</v>
      </c>
      <c r="F362" s="7" t="s">
        <v>36</v>
      </c>
      <c r="G362" s="38" t="s">
        <v>61</v>
      </c>
      <c r="H362" s="8">
        <v>0</v>
      </c>
      <c r="I362" s="8">
        <v>0.12</v>
      </c>
    </row>
    <row r="363" spans="1:9" hidden="1" x14ac:dyDescent="0.25">
      <c r="A363" s="13" t="s">
        <v>62</v>
      </c>
      <c r="B363" s="42" t="s">
        <v>241</v>
      </c>
      <c r="C363" s="13" t="s">
        <v>59</v>
      </c>
      <c r="D363" s="11" t="str">
        <f t="shared" si="14"/>
        <v>E3_SLIM_FIT_NEWERASergipe</v>
      </c>
      <c r="E363" s="13" t="s">
        <v>298</v>
      </c>
      <c r="F363" s="7" t="s">
        <v>37</v>
      </c>
      <c r="G363" s="38" t="s">
        <v>61</v>
      </c>
      <c r="H363" s="8">
        <v>0</v>
      </c>
      <c r="I363" s="8">
        <v>7.0000000000000007E-2</v>
      </c>
    </row>
    <row r="364" spans="1:9" hidden="1" x14ac:dyDescent="0.25">
      <c r="A364" s="13" t="s">
        <v>62</v>
      </c>
      <c r="B364" s="42" t="s">
        <v>241</v>
      </c>
      <c r="C364" s="13" t="s">
        <v>59</v>
      </c>
      <c r="D364" s="11" t="str">
        <f t="shared" si="14"/>
        <v>E3_SLIM_FIT_NEWERATocantins</v>
      </c>
      <c r="E364" s="13" t="s">
        <v>298</v>
      </c>
      <c r="F364" s="7" t="s">
        <v>38</v>
      </c>
      <c r="G364" s="38" t="s">
        <v>61</v>
      </c>
      <c r="H364" s="8">
        <v>0</v>
      </c>
      <c r="I364" s="8">
        <v>7.0000000000000007E-2</v>
      </c>
    </row>
    <row r="365" spans="1:9" hidden="1" x14ac:dyDescent="0.25">
      <c r="A365" s="13" t="s">
        <v>62</v>
      </c>
      <c r="B365" s="42" t="s">
        <v>241</v>
      </c>
      <c r="C365" s="13" t="s">
        <v>59</v>
      </c>
      <c r="D365" s="11" t="str">
        <f t="shared" ref="D365" si="16">E365&amp;F365</f>
        <v>E3_SLIM_FIT_NEWERAZona Franca de Manaus</v>
      </c>
      <c r="E365" s="13" t="s">
        <v>298</v>
      </c>
      <c r="F365" s="7" t="s">
        <v>245</v>
      </c>
      <c r="G365" s="38" t="s">
        <v>61</v>
      </c>
      <c r="H365" s="8">
        <v>0</v>
      </c>
      <c r="I365" s="8">
        <v>0</v>
      </c>
    </row>
    <row r="366" spans="1:9" hidden="1" x14ac:dyDescent="0.25">
      <c r="A366" s="14" t="s">
        <v>305</v>
      </c>
      <c r="B366" s="41" t="s">
        <v>249</v>
      </c>
      <c r="C366" s="14" t="s">
        <v>59</v>
      </c>
      <c r="D366" s="5" t="str">
        <f t="shared" si="14"/>
        <v>E3_NANO_5São Paulo</v>
      </c>
      <c r="E366" s="14" t="s">
        <v>300</v>
      </c>
      <c r="F366" s="5" t="s">
        <v>11</v>
      </c>
      <c r="G366" s="37" t="s">
        <v>61</v>
      </c>
      <c r="H366" s="6">
        <v>0</v>
      </c>
      <c r="I366" s="6">
        <v>0.18</v>
      </c>
    </row>
    <row r="367" spans="1:9" hidden="1" x14ac:dyDescent="0.25">
      <c r="A367" s="13" t="s">
        <v>305</v>
      </c>
      <c r="B367" s="42" t="s">
        <v>249</v>
      </c>
      <c r="C367" s="13" t="s">
        <v>59</v>
      </c>
      <c r="D367" s="11" t="str">
        <f t="shared" si="14"/>
        <v>E3_NANO_5Acre</v>
      </c>
      <c r="E367" s="13" t="s">
        <v>300</v>
      </c>
      <c r="F367" s="7" t="s">
        <v>13</v>
      </c>
      <c r="G367" s="38" t="s">
        <v>61</v>
      </c>
      <c r="H367" s="8">
        <v>0</v>
      </c>
      <c r="I367" s="8">
        <v>7.0000000000000007E-2</v>
      </c>
    </row>
    <row r="368" spans="1:9" hidden="1" x14ac:dyDescent="0.25">
      <c r="A368" s="13" t="s">
        <v>305</v>
      </c>
      <c r="B368" s="42" t="s">
        <v>249</v>
      </c>
      <c r="C368" s="13" t="s">
        <v>59</v>
      </c>
      <c r="D368" s="11" t="str">
        <f t="shared" si="14"/>
        <v>E3_NANO_5Alagoas</v>
      </c>
      <c r="E368" s="13" t="s">
        <v>300</v>
      </c>
      <c r="F368" s="7" t="s">
        <v>14</v>
      </c>
      <c r="G368" s="38" t="s">
        <v>61</v>
      </c>
      <c r="H368" s="8">
        <v>0</v>
      </c>
      <c r="I368" s="8">
        <v>7.0000000000000007E-2</v>
      </c>
    </row>
    <row r="369" spans="1:9" hidden="1" x14ac:dyDescent="0.25">
      <c r="A369" s="13" t="s">
        <v>305</v>
      </c>
      <c r="B369" s="42" t="s">
        <v>249</v>
      </c>
      <c r="C369" s="13" t="s">
        <v>59</v>
      </c>
      <c r="D369" s="11" t="str">
        <f t="shared" si="14"/>
        <v>E3_NANO_5Amazonas</v>
      </c>
      <c r="E369" s="13" t="s">
        <v>300</v>
      </c>
      <c r="F369" s="7" t="s">
        <v>15</v>
      </c>
      <c r="G369" s="38" t="s">
        <v>61</v>
      </c>
      <c r="H369" s="8">
        <v>0</v>
      </c>
      <c r="I369" s="8">
        <v>7.0000000000000007E-2</v>
      </c>
    </row>
    <row r="370" spans="1:9" hidden="1" x14ac:dyDescent="0.25">
      <c r="A370" s="13" t="s">
        <v>305</v>
      </c>
      <c r="B370" s="42" t="s">
        <v>249</v>
      </c>
      <c r="C370" s="13" t="s">
        <v>59</v>
      </c>
      <c r="D370" s="11" t="str">
        <f t="shared" si="14"/>
        <v>E3_NANO_5Amapá</v>
      </c>
      <c r="E370" s="13" t="s">
        <v>300</v>
      </c>
      <c r="F370" s="7" t="s">
        <v>16</v>
      </c>
      <c r="G370" s="38" t="s">
        <v>61</v>
      </c>
      <c r="H370" s="8">
        <v>0</v>
      </c>
      <c r="I370" s="8">
        <v>7.0000000000000007E-2</v>
      </c>
    </row>
    <row r="371" spans="1:9" hidden="1" x14ac:dyDescent="0.25">
      <c r="A371" s="13" t="s">
        <v>305</v>
      </c>
      <c r="B371" s="42" t="s">
        <v>249</v>
      </c>
      <c r="C371" s="13" t="s">
        <v>59</v>
      </c>
      <c r="D371" s="11" t="str">
        <f t="shared" si="14"/>
        <v>E3_NANO_5Bahia</v>
      </c>
      <c r="E371" s="13" t="s">
        <v>300</v>
      </c>
      <c r="F371" s="7" t="s">
        <v>17</v>
      </c>
      <c r="G371" s="38" t="s">
        <v>61</v>
      </c>
      <c r="H371" s="8">
        <v>0</v>
      </c>
      <c r="I371" s="8">
        <v>7.0000000000000007E-2</v>
      </c>
    </row>
    <row r="372" spans="1:9" hidden="1" x14ac:dyDescent="0.25">
      <c r="A372" s="13" t="s">
        <v>305</v>
      </c>
      <c r="B372" s="42" t="s">
        <v>249</v>
      </c>
      <c r="C372" s="13" t="s">
        <v>59</v>
      </c>
      <c r="D372" s="11" t="str">
        <f t="shared" si="14"/>
        <v>E3_NANO_5Ceará</v>
      </c>
      <c r="E372" s="13" t="s">
        <v>300</v>
      </c>
      <c r="F372" s="7" t="s">
        <v>18</v>
      </c>
      <c r="G372" s="38" t="s">
        <v>61</v>
      </c>
      <c r="H372" s="8">
        <v>0</v>
      </c>
      <c r="I372" s="8">
        <v>7.0000000000000007E-2</v>
      </c>
    </row>
    <row r="373" spans="1:9" hidden="1" x14ac:dyDescent="0.25">
      <c r="A373" s="13" t="s">
        <v>305</v>
      </c>
      <c r="B373" s="42" t="s">
        <v>249</v>
      </c>
      <c r="C373" s="13" t="s">
        <v>59</v>
      </c>
      <c r="D373" s="11" t="str">
        <f t="shared" si="14"/>
        <v>E3_NANO_5Distrito Federal</v>
      </c>
      <c r="E373" s="13" t="s">
        <v>300</v>
      </c>
      <c r="F373" s="7" t="s">
        <v>19</v>
      </c>
      <c r="G373" s="38" t="s">
        <v>61</v>
      </c>
      <c r="H373" s="8">
        <v>0</v>
      </c>
      <c r="I373" s="8">
        <v>7.0000000000000007E-2</v>
      </c>
    </row>
    <row r="374" spans="1:9" hidden="1" x14ac:dyDescent="0.25">
      <c r="A374" s="13" t="s">
        <v>305</v>
      </c>
      <c r="B374" s="42" t="s">
        <v>249</v>
      </c>
      <c r="C374" s="13" t="s">
        <v>59</v>
      </c>
      <c r="D374" s="11" t="str">
        <f t="shared" si="14"/>
        <v>E3_NANO_5Espírito Santo</v>
      </c>
      <c r="E374" s="13" t="s">
        <v>300</v>
      </c>
      <c r="F374" s="7" t="s">
        <v>20</v>
      </c>
      <c r="G374" s="38" t="s">
        <v>61</v>
      </c>
      <c r="H374" s="8">
        <v>0</v>
      </c>
      <c r="I374" s="8">
        <v>7.0000000000000007E-2</v>
      </c>
    </row>
    <row r="375" spans="1:9" hidden="1" x14ac:dyDescent="0.25">
      <c r="A375" s="13" t="s">
        <v>305</v>
      </c>
      <c r="B375" s="42" t="s">
        <v>249</v>
      </c>
      <c r="C375" s="13" t="s">
        <v>59</v>
      </c>
      <c r="D375" s="11" t="str">
        <f t="shared" si="14"/>
        <v>E3_NANO_5Goiás</v>
      </c>
      <c r="E375" s="13" t="s">
        <v>300</v>
      </c>
      <c r="F375" s="7" t="s">
        <v>21</v>
      </c>
      <c r="G375" s="38" t="s">
        <v>61</v>
      </c>
      <c r="H375" s="8">
        <v>0</v>
      </c>
      <c r="I375" s="8">
        <v>7.0000000000000007E-2</v>
      </c>
    </row>
    <row r="376" spans="1:9" hidden="1" x14ac:dyDescent="0.25">
      <c r="A376" s="13" t="s">
        <v>305</v>
      </c>
      <c r="B376" s="42" t="s">
        <v>249</v>
      </c>
      <c r="C376" s="13" t="s">
        <v>59</v>
      </c>
      <c r="D376" s="11" t="str">
        <f t="shared" si="14"/>
        <v>E3_NANO_5Maranhão</v>
      </c>
      <c r="E376" s="13" t="s">
        <v>300</v>
      </c>
      <c r="F376" s="7" t="s">
        <v>22</v>
      </c>
      <c r="G376" s="38" t="s">
        <v>61</v>
      </c>
      <c r="H376" s="8">
        <v>0</v>
      </c>
      <c r="I376" s="8">
        <v>7.0000000000000007E-2</v>
      </c>
    </row>
    <row r="377" spans="1:9" hidden="1" x14ac:dyDescent="0.25">
      <c r="A377" s="13" t="s">
        <v>305</v>
      </c>
      <c r="B377" s="42" t="s">
        <v>249</v>
      </c>
      <c r="C377" s="13" t="s">
        <v>59</v>
      </c>
      <c r="D377" s="11" t="str">
        <f t="shared" si="14"/>
        <v>E3_NANO_5Mato Grosso</v>
      </c>
      <c r="E377" s="13" t="s">
        <v>300</v>
      </c>
      <c r="F377" s="7" t="s">
        <v>23</v>
      </c>
      <c r="G377" s="38" t="s">
        <v>61</v>
      </c>
      <c r="H377" s="8">
        <v>0</v>
      </c>
      <c r="I377" s="8">
        <v>7.0000000000000007E-2</v>
      </c>
    </row>
    <row r="378" spans="1:9" hidden="1" x14ac:dyDescent="0.25">
      <c r="A378" s="13" t="s">
        <v>305</v>
      </c>
      <c r="B378" s="42" t="s">
        <v>249</v>
      </c>
      <c r="C378" s="13" t="s">
        <v>59</v>
      </c>
      <c r="D378" s="11" t="str">
        <f t="shared" si="14"/>
        <v>E3_NANO_5Mato Grosso do Sul</v>
      </c>
      <c r="E378" s="13" t="s">
        <v>300</v>
      </c>
      <c r="F378" s="7" t="s">
        <v>24</v>
      </c>
      <c r="G378" s="38" t="s">
        <v>61</v>
      </c>
      <c r="H378" s="8">
        <v>0</v>
      </c>
      <c r="I378" s="8">
        <v>7.0000000000000007E-2</v>
      </c>
    </row>
    <row r="379" spans="1:9" hidden="1" x14ac:dyDescent="0.25">
      <c r="A379" s="13" t="s">
        <v>305</v>
      </c>
      <c r="B379" s="42" t="s">
        <v>249</v>
      </c>
      <c r="C379" s="13" t="s">
        <v>59</v>
      </c>
      <c r="D379" s="11" t="str">
        <f t="shared" si="14"/>
        <v>E3_NANO_5Minas Gerais</v>
      </c>
      <c r="E379" s="13" t="s">
        <v>300</v>
      </c>
      <c r="F379" s="7" t="s">
        <v>25</v>
      </c>
      <c r="G379" s="38" t="s">
        <v>61</v>
      </c>
      <c r="H379" s="8">
        <v>0</v>
      </c>
      <c r="I379" s="8">
        <v>0.12</v>
      </c>
    </row>
    <row r="380" spans="1:9" hidden="1" x14ac:dyDescent="0.25">
      <c r="A380" s="13" t="s">
        <v>305</v>
      </c>
      <c r="B380" s="42" t="s">
        <v>249</v>
      </c>
      <c r="C380" s="13" t="s">
        <v>59</v>
      </c>
      <c r="D380" s="11" t="str">
        <f t="shared" si="14"/>
        <v>E3_NANO_5Pará</v>
      </c>
      <c r="E380" s="13" t="s">
        <v>300</v>
      </c>
      <c r="F380" s="7" t="s">
        <v>26</v>
      </c>
      <c r="G380" s="38" t="s">
        <v>61</v>
      </c>
      <c r="H380" s="8">
        <v>0</v>
      </c>
      <c r="I380" s="8">
        <v>7.0000000000000007E-2</v>
      </c>
    </row>
    <row r="381" spans="1:9" hidden="1" x14ac:dyDescent="0.25">
      <c r="A381" s="13" t="s">
        <v>305</v>
      </c>
      <c r="B381" s="42" t="s">
        <v>249</v>
      </c>
      <c r="C381" s="13" t="s">
        <v>59</v>
      </c>
      <c r="D381" s="11" t="str">
        <f t="shared" si="14"/>
        <v>E3_NANO_5Paraíba</v>
      </c>
      <c r="E381" s="13" t="s">
        <v>300</v>
      </c>
      <c r="F381" s="7" t="s">
        <v>27</v>
      </c>
      <c r="G381" s="38" t="s">
        <v>61</v>
      </c>
      <c r="H381" s="8">
        <v>0</v>
      </c>
      <c r="I381" s="8">
        <v>7.0000000000000007E-2</v>
      </c>
    </row>
    <row r="382" spans="1:9" hidden="1" x14ac:dyDescent="0.25">
      <c r="A382" s="13" t="s">
        <v>305</v>
      </c>
      <c r="B382" s="42" t="s">
        <v>249</v>
      </c>
      <c r="C382" s="13" t="s">
        <v>59</v>
      </c>
      <c r="D382" s="11" t="str">
        <f t="shared" si="14"/>
        <v>E3_NANO_5Paraná</v>
      </c>
      <c r="E382" s="13" t="s">
        <v>300</v>
      </c>
      <c r="F382" s="7" t="s">
        <v>28</v>
      </c>
      <c r="G382" s="38" t="s">
        <v>61</v>
      </c>
      <c r="H382" s="8">
        <v>0</v>
      </c>
      <c r="I382" s="8">
        <v>0.12</v>
      </c>
    </row>
    <row r="383" spans="1:9" hidden="1" x14ac:dyDescent="0.25">
      <c r="A383" s="13" t="s">
        <v>305</v>
      </c>
      <c r="B383" s="42" t="s">
        <v>249</v>
      </c>
      <c r="C383" s="13" t="s">
        <v>59</v>
      </c>
      <c r="D383" s="11" t="str">
        <f t="shared" si="14"/>
        <v>E3_NANO_5Pernambuco</v>
      </c>
      <c r="E383" s="13" t="s">
        <v>300</v>
      </c>
      <c r="F383" s="7" t="s">
        <v>29</v>
      </c>
      <c r="G383" s="38" t="s">
        <v>61</v>
      </c>
      <c r="H383" s="8">
        <v>0</v>
      </c>
      <c r="I383" s="8">
        <v>7.0000000000000007E-2</v>
      </c>
    </row>
    <row r="384" spans="1:9" hidden="1" x14ac:dyDescent="0.25">
      <c r="A384" s="13" t="s">
        <v>305</v>
      </c>
      <c r="B384" s="42" t="s">
        <v>249</v>
      </c>
      <c r="C384" s="13" t="s">
        <v>59</v>
      </c>
      <c r="D384" s="11" t="str">
        <f t="shared" si="14"/>
        <v>E3_NANO_5Piauí</v>
      </c>
      <c r="E384" s="13" t="s">
        <v>300</v>
      </c>
      <c r="F384" s="7" t="s">
        <v>30</v>
      </c>
      <c r="G384" s="38" t="s">
        <v>61</v>
      </c>
      <c r="H384" s="8">
        <v>0</v>
      </c>
      <c r="I384" s="8">
        <v>7.0000000000000007E-2</v>
      </c>
    </row>
    <row r="385" spans="1:9" hidden="1" x14ac:dyDescent="0.25">
      <c r="A385" s="13" t="s">
        <v>305</v>
      </c>
      <c r="B385" s="42" t="s">
        <v>249</v>
      </c>
      <c r="C385" s="13" t="s">
        <v>59</v>
      </c>
      <c r="D385" s="11" t="str">
        <f t="shared" si="14"/>
        <v>E3_NANO_5Rio Grande do Norte</v>
      </c>
      <c r="E385" s="13" t="s">
        <v>300</v>
      </c>
      <c r="F385" s="7" t="s">
        <v>31</v>
      </c>
      <c r="G385" s="38" t="s">
        <v>61</v>
      </c>
      <c r="H385" s="8">
        <v>0</v>
      </c>
      <c r="I385" s="8">
        <v>7.0000000000000007E-2</v>
      </c>
    </row>
    <row r="386" spans="1:9" hidden="1" x14ac:dyDescent="0.25">
      <c r="A386" s="13" t="s">
        <v>305</v>
      </c>
      <c r="B386" s="42" t="s">
        <v>249</v>
      </c>
      <c r="C386" s="13" t="s">
        <v>59</v>
      </c>
      <c r="D386" s="11" t="str">
        <f t="shared" si="14"/>
        <v>E3_NANO_5Rio Grande do Sul</v>
      </c>
      <c r="E386" s="13" t="s">
        <v>300</v>
      </c>
      <c r="F386" s="7" t="s">
        <v>32</v>
      </c>
      <c r="G386" s="38" t="s">
        <v>61</v>
      </c>
      <c r="H386" s="8">
        <v>0</v>
      </c>
      <c r="I386" s="8">
        <v>0.12</v>
      </c>
    </row>
    <row r="387" spans="1:9" hidden="1" x14ac:dyDescent="0.25">
      <c r="A387" s="13" t="s">
        <v>305</v>
      </c>
      <c r="B387" s="42" t="s">
        <v>249</v>
      </c>
      <c r="C387" s="13" t="s">
        <v>59</v>
      </c>
      <c r="D387" s="11" t="str">
        <f t="shared" si="14"/>
        <v>E3_NANO_5Rio de Janeiro</v>
      </c>
      <c r="E387" s="13" t="s">
        <v>300</v>
      </c>
      <c r="F387" s="7" t="s">
        <v>33</v>
      </c>
      <c r="G387" s="38" t="s">
        <v>61</v>
      </c>
      <c r="H387" s="8">
        <v>0</v>
      </c>
      <c r="I387" s="8">
        <v>0.12</v>
      </c>
    </row>
    <row r="388" spans="1:9" hidden="1" x14ac:dyDescent="0.25">
      <c r="A388" s="13" t="s">
        <v>305</v>
      </c>
      <c r="B388" s="42" t="s">
        <v>249</v>
      </c>
      <c r="C388" s="13" t="s">
        <v>59</v>
      </c>
      <c r="D388" s="11" t="str">
        <f t="shared" si="14"/>
        <v>E3_NANO_5Rondônia</v>
      </c>
      <c r="E388" s="13" t="s">
        <v>300</v>
      </c>
      <c r="F388" s="7" t="s">
        <v>34</v>
      </c>
      <c r="G388" s="38" t="s">
        <v>61</v>
      </c>
      <c r="H388" s="8">
        <v>0</v>
      </c>
      <c r="I388" s="8">
        <v>7.0000000000000007E-2</v>
      </c>
    </row>
    <row r="389" spans="1:9" hidden="1" x14ac:dyDescent="0.25">
      <c r="A389" s="13" t="s">
        <v>305</v>
      </c>
      <c r="B389" s="42" t="s">
        <v>249</v>
      </c>
      <c r="C389" s="13" t="s">
        <v>59</v>
      </c>
      <c r="D389" s="11" t="str">
        <f t="shared" si="14"/>
        <v>E3_NANO_5Roraima</v>
      </c>
      <c r="E389" s="13" t="s">
        <v>300</v>
      </c>
      <c r="F389" s="7" t="s">
        <v>35</v>
      </c>
      <c r="G389" s="38" t="s">
        <v>61</v>
      </c>
      <c r="H389" s="8">
        <v>0</v>
      </c>
      <c r="I389" s="8">
        <v>7.0000000000000007E-2</v>
      </c>
    </row>
    <row r="390" spans="1:9" hidden="1" x14ac:dyDescent="0.25">
      <c r="A390" s="13" t="s">
        <v>305</v>
      </c>
      <c r="B390" s="42" t="s">
        <v>249</v>
      </c>
      <c r="C390" s="13" t="s">
        <v>59</v>
      </c>
      <c r="D390" s="11" t="str">
        <f t="shared" si="14"/>
        <v>E3_NANO_5Santa Catarina</v>
      </c>
      <c r="E390" s="13" t="s">
        <v>300</v>
      </c>
      <c r="F390" s="7" t="s">
        <v>36</v>
      </c>
      <c r="G390" s="38" t="s">
        <v>61</v>
      </c>
      <c r="H390" s="8">
        <v>0</v>
      </c>
      <c r="I390" s="8">
        <v>0.12</v>
      </c>
    </row>
    <row r="391" spans="1:9" hidden="1" x14ac:dyDescent="0.25">
      <c r="A391" s="13" t="s">
        <v>305</v>
      </c>
      <c r="B391" s="42" t="s">
        <v>249</v>
      </c>
      <c r="C391" s="13" t="s">
        <v>59</v>
      </c>
      <c r="D391" s="11" t="str">
        <f t="shared" si="14"/>
        <v>E3_NANO_5Sergipe</v>
      </c>
      <c r="E391" s="13" t="s">
        <v>300</v>
      </c>
      <c r="F391" s="7" t="s">
        <v>37</v>
      </c>
      <c r="G391" s="38" t="s">
        <v>61</v>
      </c>
      <c r="H391" s="8">
        <v>0</v>
      </c>
      <c r="I391" s="8">
        <v>7.0000000000000007E-2</v>
      </c>
    </row>
    <row r="392" spans="1:9" hidden="1" x14ac:dyDescent="0.25">
      <c r="A392" s="13" t="s">
        <v>305</v>
      </c>
      <c r="B392" s="42" t="s">
        <v>249</v>
      </c>
      <c r="C392" s="13" t="s">
        <v>59</v>
      </c>
      <c r="D392" s="11" t="str">
        <f t="shared" si="14"/>
        <v>E3_NANO_5Tocantins</v>
      </c>
      <c r="E392" s="13" t="s">
        <v>300</v>
      </c>
      <c r="F392" s="7" t="s">
        <v>38</v>
      </c>
      <c r="G392" s="38" t="s">
        <v>61</v>
      </c>
      <c r="H392" s="8">
        <v>0</v>
      </c>
      <c r="I392" s="8">
        <v>7.0000000000000007E-2</v>
      </c>
    </row>
    <row r="393" spans="1:9" hidden="1" x14ac:dyDescent="0.25">
      <c r="A393" s="13" t="s">
        <v>305</v>
      </c>
      <c r="B393" s="42" t="s">
        <v>249</v>
      </c>
      <c r="C393" s="13" t="s">
        <v>59</v>
      </c>
      <c r="D393" s="11" t="str">
        <f t="shared" ref="D393" si="17">E393&amp;F393</f>
        <v>E3_NANO_5Zona Franca de Manaus</v>
      </c>
      <c r="E393" s="13" t="s">
        <v>300</v>
      </c>
      <c r="F393" s="7" t="s">
        <v>245</v>
      </c>
      <c r="G393" s="38" t="s">
        <v>61</v>
      </c>
      <c r="H393" s="8">
        <v>0</v>
      </c>
      <c r="I393" s="8">
        <v>0</v>
      </c>
    </row>
    <row r="394" spans="1:9" hidden="1" x14ac:dyDescent="0.25">
      <c r="A394" s="14" t="s">
        <v>306</v>
      </c>
      <c r="B394" s="41" t="s">
        <v>241</v>
      </c>
      <c r="C394" s="14" t="s">
        <v>59</v>
      </c>
      <c r="D394" s="5" t="str">
        <f t="shared" si="14"/>
        <v>RC_8600São Paulo</v>
      </c>
      <c r="E394" s="14" t="s">
        <v>301</v>
      </c>
      <c r="F394" s="5" t="s">
        <v>11</v>
      </c>
      <c r="G394" s="37" t="s">
        <v>61</v>
      </c>
      <c r="H394" s="6">
        <v>0</v>
      </c>
      <c r="I394" s="6">
        <v>0.18</v>
      </c>
    </row>
    <row r="395" spans="1:9" hidden="1" x14ac:dyDescent="0.25">
      <c r="A395" s="13" t="s">
        <v>306</v>
      </c>
      <c r="B395" s="42" t="s">
        <v>241</v>
      </c>
      <c r="C395" s="13" t="s">
        <v>59</v>
      </c>
      <c r="D395" s="11" t="str">
        <f t="shared" si="14"/>
        <v>RC_8600Acre</v>
      </c>
      <c r="E395" s="13" t="s">
        <v>301</v>
      </c>
      <c r="F395" s="7" t="s">
        <v>13</v>
      </c>
      <c r="G395" s="38" t="s">
        <v>61</v>
      </c>
      <c r="H395" s="8">
        <v>0</v>
      </c>
      <c r="I395" s="8">
        <v>7.0000000000000007E-2</v>
      </c>
    </row>
    <row r="396" spans="1:9" hidden="1" x14ac:dyDescent="0.25">
      <c r="A396" s="13" t="s">
        <v>306</v>
      </c>
      <c r="B396" s="42" t="s">
        <v>241</v>
      </c>
      <c r="C396" s="13" t="s">
        <v>59</v>
      </c>
      <c r="D396" s="11" t="str">
        <f t="shared" si="14"/>
        <v>RC_8600Alagoas</v>
      </c>
      <c r="E396" s="13" t="s">
        <v>301</v>
      </c>
      <c r="F396" s="7" t="s">
        <v>14</v>
      </c>
      <c r="G396" s="38" t="s">
        <v>61</v>
      </c>
      <c r="H396" s="8">
        <v>0</v>
      </c>
      <c r="I396" s="8">
        <v>7.0000000000000007E-2</v>
      </c>
    </row>
    <row r="397" spans="1:9" hidden="1" x14ac:dyDescent="0.25">
      <c r="A397" s="13" t="s">
        <v>306</v>
      </c>
      <c r="B397" s="42" t="s">
        <v>241</v>
      </c>
      <c r="C397" s="13" t="s">
        <v>59</v>
      </c>
      <c r="D397" s="11" t="str">
        <f t="shared" si="14"/>
        <v>RC_8600Amazonas</v>
      </c>
      <c r="E397" s="13" t="s">
        <v>301</v>
      </c>
      <c r="F397" s="7" t="s">
        <v>15</v>
      </c>
      <c r="G397" s="38" t="s">
        <v>61</v>
      </c>
      <c r="H397" s="8">
        <v>0</v>
      </c>
      <c r="I397" s="8">
        <v>7.0000000000000007E-2</v>
      </c>
    </row>
    <row r="398" spans="1:9" hidden="1" x14ac:dyDescent="0.25">
      <c r="A398" s="13" t="s">
        <v>306</v>
      </c>
      <c r="B398" s="42" t="s">
        <v>241</v>
      </c>
      <c r="C398" s="13" t="s">
        <v>59</v>
      </c>
      <c r="D398" s="11" t="str">
        <f t="shared" si="14"/>
        <v>RC_8600Amapá</v>
      </c>
      <c r="E398" s="13" t="s">
        <v>301</v>
      </c>
      <c r="F398" s="7" t="s">
        <v>16</v>
      </c>
      <c r="G398" s="38" t="s">
        <v>61</v>
      </c>
      <c r="H398" s="8">
        <v>0</v>
      </c>
      <c r="I398" s="8">
        <v>7.0000000000000007E-2</v>
      </c>
    </row>
    <row r="399" spans="1:9" hidden="1" x14ac:dyDescent="0.25">
      <c r="A399" s="13" t="s">
        <v>306</v>
      </c>
      <c r="B399" s="42" t="s">
        <v>241</v>
      </c>
      <c r="C399" s="13" t="s">
        <v>59</v>
      </c>
      <c r="D399" s="11" t="str">
        <f t="shared" si="14"/>
        <v>RC_8600Bahia</v>
      </c>
      <c r="E399" s="13" t="s">
        <v>301</v>
      </c>
      <c r="F399" s="7" t="s">
        <v>17</v>
      </c>
      <c r="G399" s="38" t="s">
        <v>61</v>
      </c>
      <c r="H399" s="8">
        <v>0</v>
      </c>
      <c r="I399" s="8">
        <v>7.0000000000000007E-2</v>
      </c>
    </row>
    <row r="400" spans="1:9" hidden="1" x14ac:dyDescent="0.25">
      <c r="A400" s="13" t="s">
        <v>306</v>
      </c>
      <c r="B400" s="42" t="s">
        <v>241</v>
      </c>
      <c r="C400" s="13" t="s">
        <v>59</v>
      </c>
      <c r="D400" s="11" t="str">
        <f t="shared" si="14"/>
        <v>RC_8600Ceará</v>
      </c>
      <c r="E400" s="13" t="s">
        <v>301</v>
      </c>
      <c r="F400" s="7" t="s">
        <v>18</v>
      </c>
      <c r="G400" s="38" t="s">
        <v>61</v>
      </c>
      <c r="H400" s="8">
        <v>0</v>
      </c>
      <c r="I400" s="8">
        <v>7.0000000000000007E-2</v>
      </c>
    </row>
    <row r="401" spans="1:9" hidden="1" x14ac:dyDescent="0.25">
      <c r="A401" s="13" t="s">
        <v>306</v>
      </c>
      <c r="B401" s="42" t="s">
        <v>241</v>
      </c>
      <c r="C401" s="13" t="s">
        <v>59</v>
      </c>
      <c r="D401" s="11" t="str">
        <f t="shared" ref="D401:D466" si="18">E401&amp;F401</f>
        <v>RC_8600Distrito Federal</v>
      </c>
      <c r="E401" s="13" t="s">
        <v>301</v>
      </c>
      <c r="F401" s="7" t="s">
        <v>19</v>
      </c>
      <c r="G401" s="38" t="s">
        <v>61</v>
      </c>
      <c r="H401" s="8">
        <v>0</v>
      </c>
      <c r="I401" s="8">
        <v>7.0000000000000007E-2</v>
      </c>
    </row>
    <row r="402" spans="1:9" hidden="1" x14ac:dyDescent="0.25">
      <c r="A402" s="13" t="s">
        <v>306</v>
      </c>
      <c r="B402" s="42" t="s">
        <v>241</v>
      </c>
      <c r="C402" s="13" t="s">
        <v>59</v>
      </c>
      <c r="D402" s="11" t="str">
        <f t="shared" si="18"/>
        <v>RC_8600Espírito Santo</v>
      </c>
      <c r="E402" s="13" t="s">
        <v>301</v>
      </c>
      <c r="F402" s="7" t="s">
        <v>20</v>
      </c>
      <c r="G402" s="38" t="s">
        <v>61</v>
      </c>
      <c r="H402" s="8">
        <v>0</v>
      </c>
      <c r="I402" s="8">
        <v>7.0000000000000007E-2</v>
      </c>
    </row>
    <row r="403" spans="1:9" hidden="1" x14ac:dyDescent="0.25">
      <c r="A403" s="13" t="s">
        <v>306</v>
      </c>
      <c r="B403" s="42" t="s">
        <v>241</v>
      </c>
      <c r="C403" s="13" t="s">
        <v>59</v>
      </c>
      <c r="D403" s="11" t="str">
        <f t="shared" si="18"/>
        <v>RC_8600Goiás</v>
      </c>
      <c r="E403" s="13" t="s">
        <v>301</v>
      </c>
      <c r="F403" s="7" t="s">
        <v>21</v>
      </c>
      <c r="G403" s="38" t="s">
        <v>61</v>
      </c>
      <c r="H403" s="8">
        <v>0</v>
      </c>
      <c r="I403" s="8">
        <v>7.0000000000000007E-2</v>
      </c>
    </row>
    <row r="404" spans="1:9" hidden="1" x14ac:dyDescent="0.25">
      <c r="A404" s="13" t="s">
        <v>306</v>
      </c>
      <c r="B404" s="42" t="s">
        <v>241</v>
      </c>
      <c r="C404" s="13" t="s">
        <v>59</v>
      </c>
      <c r="D404" s="11" t="str">
        <f t="shared" si="18"/>
        <v>RC_8600Maranhão</v>
      </c>
      <c r="E404" s="13" t="s">
        <v>301</v>
      </c>
      <c r="F404" s="7" t="s">
        <v>22</v>
      </c>
      <c r="G404" s="38" t="s">
        <v>61</v>
      </c>
      <c r="H404" s="8">
        <v>0</v>
      </c>
      <c r="I404" s="8">
        <v>7.0000000000000007E-2</v>
      </c>
    </row>
    <row r="405" spans="1:9" hidden="1" x14ac:dyDescent="0.25">
      <c r="A405" s="13" t="s">
        <v>306</v>
      </c>
      <c r="B405" s="42" t="s">
        <v>241</v>
      </c>
      <c r="C405" s="13" t="s">
        <v>59</v>
      </c>
      <c r="D405" s="11" t="str">
        <f t="shared" si="18"/>
        <v>RC_8600Mato Grosso</v>
      </c>
      <c r="E405" s="13" t="s">
        <v>301</v>
      </c>
      <c r="F405" s="7" t="s">
        <v>23</v>
      </c>
      <c r="G405" s="38" t="s">
        <v>61</v>
      </c>
      <c r="H405" s="8">
        <v>0</v>
      </c>
      <c r="I405" s="8">
        <v>7.0000000000000007E-2</v>
      </c>
    </row>
    <row r="406" spans="1:9" hidden="1" x14ac:dyDescent="0.25">
      <c r="A406" s="13" t="s">
        <v>306</v>
      </c>
      <c r="B406" s="42" t="s">
        <v>241</v>
      </c>
      <c r="C406" s="13" t="s">
        <v>59</v>
      </c>
      <c r="D406" s="11" t="str">
        <f t="shared" si="18"/>
        <v>RC_8600Mato Grosso do Sul</v>
      </c>
      <c r="E406" s="13" t="s">
        <v>301</v>
      </c>
      <c r="F406" s="7" t="s">
        <v>24</v>
      </c>
      <c r="G406" s="38" t="s">
        <v>61</v>
      </c>
      <c r="H406" s="8">
        <v>0</v>
      </c>
      <c r="I406" s="8">
        <v>7.0000000000000007E-2</v>
      </c>
    </row>
    <row r="407" spans="1:9" hidden="1" x14ac:dyDescent="0.25">
      <c r="A407" s="13" t="s">
        <v>306</v>
      </c>
      <c r="B407" s="42" t="s">
        <v>241</v>
      </c>
      <c r="C407" s="13" t="s">
        <v>59</v>
      </c>
      <c r="D407" s="11" t="str">
        <f t="shared" si="18"/>
        <v>RC_8600Minas Gerais</v>
      </c>
      <c r="E407" s="13" t="s">
        <v>301</v>
      </c>
      <c r="F407" s="7" t="s">
        <v>25</v>
      </c>
      <c r="G407" s="38" t="s">
        <v>61</v>
      </c>
      <c r="H407" s="8">
        <v>0</v>
      </c>
      <c r="I407" s="8">
        <v>0.12</v>
      </c>
    </row>
    <row r="408" spans="1:9" hidden="1" x14ac:dyDescent="0.25">
      <c r="A408" s="13" t="s">
        <v>306</v>
      </c>
      <c r="B408" s="42" t="s">
        <v>241</v>
      </c>
      <c r="C408" s="13" t="s">
        <v>59</v>
      </c>
      <c r="D408" s="11" t="str">
        <f t="shared" si="18"/>
        <v>RC_8600Pará</v>
      </c>
      <c r="E408" s="13" t="s">
        <v>301</v>
      </c>
      <c r="F408" s="7" t="s">
        <v>26</v>
      </c>
      <c r="G408" s="38" t="s">
        <v>61</v>
      </c>
      <c r="H408" s="8">
        <v>0</v>
      </c>
      <c r="I408" s="8">
        <v>7.0000000000000007E-2</v>
      </c>
    </row>
    <row r="409" spans="1:9" hidden="1" x14ac:dyDescent="0.25">
      <c r="A409" s="13" t="s">
        <v>306</v>
      </c>
      <c r="B409" s="42" t="s">
        <v>241</v>
      </c>
      <c r="C409" s="13" t="s">
        <v>59</v>
      </c>
      <c r="D409" s="11" t="str">
        <f t="shared" si="18"/>
        <v>RC_8600Paraíba</v>
      </c>
      <c r="E409" s="13" t="s">
        <v>301</v>
      </c>
      <c r="F409" s="7" t="s">
        <v>27</v>
      </c>
      <c r="G409" s="38" t="s">
        <v>61</v>
      </c>
      <c r="H409" s="8">
        <v>0</v>
      </c>
      <c r="I409" s="8">
        <v>7.0000000000000007E-2</v>
      </c>
    </row>
    <row r="410" spans="1:9" hidden="1" x14ac:dyDescent="0.25">
      <c r="A410" s="13" t="s">
        <v>306</v>
      </c>
      <c r="B410" s="42" t="s">
        <v>241</v>
      </c>
      <c r="C410" s="13" t="s">
        <v>59</v>
      </c>
      <c r="D410" s="11" t="str">
        <f t="shared" si="18"/>
        <v>RC_8600Paraná</v>
      </c>
      <c r="E410" s="13" t="s">
        <v>301</v>
      </c>
      <c r="F410" s="7" t="s">
        <v>28</v>
      </c>
      <c r="G410" s="38" t="s">
        <v>61</v>
      </c>
      <c r="H410" s="8">
        <v>0</v>
      </c>
      <c r="I410" s="8">
        <v>0.12</v>
      </c>
    </row>
    <row r="411" spans="1:9" hidden="1" x14ac:dyDescent="0.25">
      <c r="A411" s="13" t="s">
        <v>306</v>
      </c>
      <c r="B411" s="42" t="s">
        <v>241</v>
      </c>
      <c r="C411" s="13" t="s">
        <v>59</v>
      </c>
      <c r="D411" s="11" t="str">
        <f t="shared" si="18"/>
        <v>RC_8600Pernambuco</v>
      </c>
      <c r="E411" s="13" t="s">
        <v>301</v>
      </c>
      <c r="F411" s="7" t="s">
        <v>29</v>
      </c>
      <c r="G411" s="38" t="s">
        <v>61</v>
      </c>
      <c r="H411" s="8">
        <v>0</v>
      </c>
      <c r="I411" s="8">
        <v>7.0000000000000007E-2</v>
      </c>
    </row>
    <row r="412" spans="1:9" hidden="1" x14ac:dyDescent="0.25">
      <c r="A412" s="13" t="s">
        <v>306</v>
      </c>
      <c r="B412" s="42" t="s">
        <v>241</v>
      </c>
      <c r="C412" s="13" t="s">
        <v>59</v>
      </c>
      <c r="D412" s="11" t="str">
        <f t="shared" si="18"/>
        <v>RC_8600Piauí</v>
      </c>
      <c r="E412" s="13" t="s">
        <v>301</v>
      </c>
      <c r="F412" s="7" t="s">
        <v>30</v>
      </c>
      <c r="G412" s="38" t="s">
        <v>61</v>
      </c>
      <c r="H412" s="8">
        <v>0</v>
      </c>
      <c r="I412" s="8">
        <v>7.0000000000000007E-2</v>
      </c>
    </row>
    <row r="413" spans="1:9" hidden="1" x14ac:dyDescent="0.25">
      <c r="A413" s="13" t="s">
        <v>306</v>
      </c>
      <c r="B413" s="42" t="s">
        <v>241</v>
      </c>
      <c r="C413" s="13" t="s">
        <v>59</v>
      </c>
      <c r="D413" s="11" t="str">
        <f t="shared" si="18"/>
        <v>RC_8600Rio Grande do Norte</v>
      </c>
      <c r="E413" s="13" t="s">
        <v>301</v>
      </c>
      <c r="F413" s="7" t="s">
        <v>31</v>
      </c>
      <c r="G413" s="38" t="s">
        <v>61</v>
      </c>
      <c r="H413" s="8">
        <v>0</v>
      </c>
      <c r="I413" s="8">
        <v>7.0000000000000007E-2</v>
      </c>
    </row>
    <row r="414" spans="1:9" hidden="1" x14ac:dyDescent="0.25">
      <c r="A414" s="13" t="s">
        <v>306</v>
      </c>
      <c r="B414" s="42" t="s">
        <v>241</v>
      </c>
      <c r="C414" s="13" t="s">
        <v>59</v>
      </c>
      <c r="D414" s="11" t="str">
        <f t="shared" si="18"/>
        <v>RC_8600Rio Grande do Sul</v>
      </c>
      <c r="E414" s="13" t="s">
        <v>301</v>
      </c>
      <c r="F414" s="7" t="s">
        <v>32</v>
      </c>
      <c r="G414" s="38" t="s">
        <v>61</v>
      </c>
      <c r="H414" s="8">
        <v>0</v>
      </c>
      <c r="I414" s="8">
        <v>0.12</v>
      </c>
    </row>
    <row r="415" spans="1:9" hidden="1" x14ac:dyDescent="0.25">
      <c r="A415" s="13" t="s">
        <v>306</v>
      </c>
      <c r="B415" s="42" t="s">
        <v>241</v>
      </c>
      <c r="C415" s="13" t="s">
        <v>59</v>
      </c>
      <c r="D415" s="11" t="str">
        <f t="shared" si="18"/>
        <v>RC_8600Rio de Janeiro</v>
      </c>
      <c r="E415" s="13" t="s">
        <v>301</v>
      </c>
      <c r="F415" s="7" t="s">
        <v>33</v>
      </c>
      <c r="G415" s="38" t="s">
        <v>61</v>
      </c>
      <c r="H415" s="8">
        <v>0</v>
      </c>
      <c r="I415" s="8">
        <v>0.12</v>
      </c>
    </row>
    <row r="416" spans="1:9" hidden="1" x14ac:dyDescent="0.25">
      <c r="A416" s="13" t="s">
        <v>306</v>
      </c>
      <c r="B416" s="42" t="s">
        <v>241</v>
      </c>
      <c r="C416" s="13" t="s">
        <v>59</v>
      </c>
      <c r="D416" s="11" t="str">
        <f t="shared" si="18"/>
        <v>RC_8600Rondônia</v>
      </c>
      <c r="E416" s="13" t="s">
        <v>301</v>
      </c>
      <c r="F416" s="7" t="s">
        <v>34</v>
      </c>
      <c r="G416" s="38" t="s">
        <v>61</v>
      </c>
      <c r="H416" s="8">
        <v>0</v>
      </c>
      <c r="I416" s="8">
        <v>7.0000000000000007E-2</v>
      </c>
    </row>
    <row r="417" spans="1:9" hidden="1" x14ac:dyDescent="0.25">
      <c r="A417" s="13" t="s">
        <v>306</v>
      </c>
      <c r="B417" s="42" t="s">
        <v>241</v>
      </c>
      <c r="C417" s="13" t="s">
        <v>59</v>
      </c>
      <c r="D417" s="11" t="str">
        <f t="shared" si="18"/>
        <v>RC_8600Roraima</v>
      </c>
      <c r="E417" s="13" t="s">
        <v>301</v>
      </c>
      <c r="F417" s="7" t="s">
        <v>35</v>
      </c>
      <c r="G417" s="38" t="s">
        <v>61</v>
      </c>
      <c r="H417" s="8">
        <v>0</v>
      </c>
      <c r="I417" s="8">
        <v>7.0000000000000007E-2</v>
      </c>
    </row>
    <row r="418" spans="1:9" hidden="1" x14ac:dyDescent="0.25">
      <c r="A418" s="13" t="s">
        <v>306</v>
      </c>
      <c r="B418" s="42" t="s">
        <v>241</v>
      </c>
      <c r="C418" s="13" t="s">
        <v>59</v>
      </c>
      <c r="D418" s="11" t="str">
        <f t="shared" si="18"/>
        <v>RC_8600Santa Catarina</v>
      </c>
      <c r="E418" s="13" t="s">
        <v>301</v>
      </c>
      <c r="F418" s="7" t="s">
        <v>36</v>
      </c>
      <c r="G418" s="38" t="s">
        <v>61</v>
      </c>
      <c r="H418" s="8">
        <v>0</v>
      </c>
      <c r="I418" s="8">
        <v>0.12</v>
      </c>
    </row>
    <row r="419" spans="1:9" hidden="1" x14ac:dyDescent="0.25">
      <c r="A419" s="13" t="s">
        <v>306</v>
      </c>
      <c r="B419" s="42" t="s">
        <v>241</v>
      </c>
      <c r="C419" s="13" t="s">
        <v>59</v>
      </c>
      <c r="D419" s="11" t="str">
        <f t="shared" si="18"/>
        <v>RC_8600Sergipe</v>
      </c>
      <c r="E419" s="13" t="s">
        <v>301</v>
      </c>
      <c r="F419" s="7" t="s">
        <v>37</v>
      </c>
      <c r="G419" s="38" t="s">
        <v>61</v>
      </c>
      <c r="H419" s="8">
        <v>0</v>
      </c>
      <c r="I419" s="8">
        <v>7.0000000000000007E-2</v>
      </c>
    </row>
    <row r="420" spans="1:9" hidden="1" x14ac:dyDescent="0.25">
      <c r="A420" s="13" t="s">
        <v>306</v>
      </c>
      <c r="B420" s="42" t="s">
        <v>241</v>
      </c>
      <c r="C420" s="13" t="s">
        <v>59</v>
      </c>
      <c r="D420" s="11" t="str">
        <f t="shared" si="18"/>
        <v>RC_8600Tocantins</v>
      </c>
      <c r="E420" s="13" t="s">
        <v>301</v>
      </c>
      <c r="F420" s="7" t="s">
        <v>38</v>
      </c>
      <c r="G420" s="38" t="s">
        <v>61</v>
      </c>
      <c r="H420" s="8">
        <v>0</v>
      </c>
      <c r="I420" s="8">
        <v>7.0000000000000007E-2</v>
      </c>
    </row>
    <row r="421" spans="1:9" hidden="1" x14ac:dyDescent="0.25">
      <c r="A421" s="13" t="s">
        <v>306</v>
      </c>
      <c r="B421" s="42" t="s">
        <v>241</v>
      </c>
      <c r="C421" s="13" t="s">
        <v>59</v>
      </c>
      <c r="D421" s="11" t="str">
        <f t="shared" ref="D421" si="19">E421&amp;F421</f>
        <v>RC_8600Zona Franca de Manaus</v>
      </c>
      <c r="E421" s="13" t="s">
        <v>301</v>
      </c>
      <c r="F421" s="7" t="s">
        <v>245</v>
      </c>
      <c r="G421" s="38" t="s">
        <v>61</v>
      </c>
      <c r="H421" s="8">
        <v>0</v>
      </c>
      <c r="I421" s="8">
        <v>0</v>
      </c>
    </row>
    <row r="422" spans="1:9" hidden="1" x14ac:dyDescent="0.25">
      <c r="A422" s="14" t="s">
        <v>68</v>
      </c>
      <c r="B422" s="41" t="s">
        <v>249</v>
      </c>
      <c r="C422" s="14" t="s">
        <v>59</v>
      </c>
      <c r="D422" s="5" t="str">
        <f t="shared" si="18"/>
        <v>SB_1015_E_J1900São Paulo</v>
      </c>
      <c r="E422" s="14" t="s">
        <v>69</v>
      </c>
      <c r="F422" s="5" t="s">
        <v>11</v>
      </c>
      <c r="G422" s="37" t="s">
        <v>61</v>
      </c>
      <c r="H422" s="6">
        <v>0</v>
      </c>
      <c r="I422" s="6">
        <v>0.18</v>
      </c>
    </row>
    <row r="423" spans="1:9" hidden="1" x14ac:dyDescent="0.25">
      <c r="A423" s="13" t="s">
        <v>68</v>
      </c>
      <c r="B423" s="42" t="s">
        <v>249</v>
      </c>
      <c r="C423" s="13" t="s">
        <v>59</v>
      </c>
      <c r="D423" s="11" t="str">
        <f t="shared" si="18"/>
        <v>SB_1015_E_J1900Acre</v>
      </c>
      <c r="E423" s="13" t="s">
        <v>69</v>
      </c>
      <c r="F423" s="7" t="s">
        <v>13</v>
      </c>
      <c r="G423" s="38" t="s">
        <v>61</v>
      </c>
      <c r="H423" s="8">
        <v>0</v>
      </c>
      <c r="I423" s="8">
        <v>7.0000000000000007E-2</v>
      </c>
    </row>
    <row r="424" spans="1:9" hidden="1" x14ac:dyDescent="0.25">
      <c r="A424" s="13" t="s">
        <v>68</v>
      </c>
      <c r="B424" s="42" t="s">
        <v>249</v>
      </c>
      <c r="C424" s="13" t="s">
        <v>59</v>
      </c>
      <c r="D424" s="11" t="str">
        <f t="shared" si="18"/>
        <v>SB_1015_E_J1900Alagoas</v>
      </c>
      <c r="E424" s="13" t="s">
        <v>69</v>
      </c>
      <c r="F424" s="7" t="s">
        <v>14</v>
      </c>
      <c r="G424" s="38" t="s">
        <v>61</v>
      </c>
      <c r="H424" s="8">
        <v>0</v>
      </c>
      <c r="I424" s="8">
        <v>7.0000000000000007E-2</v>
      </c>
    </row>
    <row r="425" spans="1:9" hidden="1" x14ac:dyDescent="0.25">
      <c r="A425" s="13" t="s">
        <v>68</v>
      </c>
      <c r="B425" s="42" t="s">
        <v>249</v>
      </c>
      <c r="C425" s="13" t="s">
        <v>59</v>
      </c>
      <c r="D425" s="11" t="str">
        <f t="shared" si="18"/>
        <v>SB_1015_E_J1900Amazonas</v>
      </c>
      <c r="E425" s="13" t="s">
        <v>69</v>
      </c>
      <c r="F425" s="7" t="s">
        <v>15</v>
      </c>
      <c r="G425" s="38" t="s">
        <v>61</v>
      </c>
      <c r="H425" s="8">
        <v>0</v>
      </c>
      <c r="I425" s="8">
        <v>7.0000000000000007E-2</v>
      </c>
    </row>
    <row r="426" spans="1:9" hidden="1" x14ac:dyDescent="0.25">
      <c r="A426" s="13" t="s">
        <v>68</v>
      </c>
      <c r="B426" s="42" t="s">
        <v>249</v>
      </c>
      <c r="C426" s="13" t="s">
        <v>59</v>
      </c>
      <c r="D426" s="11" t="str">
        <f t="shared" si="18"/>
        <v>SB_1015_E_J1900Amapá</v>
      </c>
      <c r="E426" s="13" t="s">
        <v>69</v>
      </c>
      <c r="F426" s="7" t="s">
        <v>16</v>
      </c>
      <c r="G426" s="38" t="s">
        <v>61</v>
      </c>
      <c r="H426" s="8">
        <v>0</v>
      </c>
      <c r="I426" s="8">
        <v>7.0000000000000007E-2</v>
      </c>
    </row>
    <row r="427" spans="1:9" hidden="1" x14ac:dyDescent="0.25">
      <c r="A427" s="13" t="s">
        <v>68</v>
      </c>
      <c r="B427" s="42" t="s">
        <v>249</v>
      </c>
      <c r="C427" s="13" t="s">
        <v>59</v>
      </c>
      <c r="D427" s="11" t="str">
        <f t="shared" si="18"/>
        <v>SB_1015_E_J1900Bahia</v>
      </c>
      <c r="E427" s="13" t="s">
        <v>69</v>
      </c>
      <c r="F427" s="7" t="s">
        <v>17</v>
      </c>
      <c r="G427" s="38" t="s">
        <v>61</v>
      </c>
      <c r="H427" s="8">
        <v>0</v>
      </c>
      <c r="I427" s="8">
        <v>7.0000000000000007E-2</v>
      </c>
    </row>
    <row r="428" spans="1:9" hidden="1" x14ac:dyDescent="0.25">
      <c r="A428" s="13" t="s">
        <v>68</v>
      </c>
      <c r="B428" s="42" t="s">
        <v>249</v>
      </c>
      <c r="C428" s="13" t="s">
        <v>59</v>
      </c>
      <c r="D428" s="11" t="str">
        <f t="shared" si="18"/>
        <v>SB_1015_E_J1900Ceará</v>
      </c>
      <c r="E428" s="13" t="s">
        <v>69</v>
      </c>
      <c r="F428" s="7" t="s">
        <v>18</v>
      </c>
      <c r="G428" s="38" t="s">
        <v>61</v>
      </c>
      <c r="H428" s="8">
        <v>0</v>
      </c>
      <c r="I428" s="8">
        <v>7.0000000000000007E-2</v>
      </c>
    </row>
    <row r="429" spans="1:9" hidden="1" x14ac:dyDescent="0.25">
      <c r="A429" s="13" t="s">
        <v>68</v>
      </c>
      <c r="B429" s="42" t="s">
        <v>249</v>
      </c>
      <c r="C429" s="13" t="s">
        <v>59</v>
      </c>
      <c r="D429" s="11" t="str">
        <f t="shared" si="18"/>
        <v>SB_1015_E_J1900Distrito Federal</v>
      </c>
      <c r="E429" s="13" t="s">
        <v>69</v>
      </c>
      <c r="F429" s="7" t="s">
        <v>19</v>
      </c>
      <c r="G429" s="38" t="s">
        <v>61</v>
      </c>
      <c r="H429" s="8">
        <v>0</v>
      </c>
      <c r="I429" s="8">
        <v>7.0000000000000007E-2</v>
      </c>
    </row>
    <row r="430" spans="1:9" hidden="1" x14ac:dyDescent="0.25">
      <c r="A430" s="13" t="s">
        <v>68</v>
      </c>
      <c r="B430" s="42" t="s">
        <v>249</v>
      </c>
      <c r="C430" s="13" t="s">
        <v>59</v>
      </c>
      <c r="D430" s="11" t="str">
        <f t="shared" si="18"/>
        <v>SB_1015_E_J1900Espírito Santo</v>
      </c>
      <c r="E430" s="13" t="s">
        <v>69</v>
      </c>
      <c r="F430" s="7" t="s">
        <v>20</v>
      </c>
      <c r="G430" s="38" t="s">
        <v>61</v>
      </c>
      <c r="H430" s="8">
        <v>0</v>
      </c>
      <c r="I430" s="8">
        <v>7.0000000000000007E-2</v>
      </c>
    </row>
    <row r="431" spans="1:9" hidden="1" x14ac:dyDescent="0.25">
      <c r="A431" s="13" t="s">
        <v>68</v>
      </c>
      <c r="B431" s="42" t="s">
        <v>249</v>
      </c>
      <c r="C431" s="13" t="s">
        <v>59</v>
      </c>
      <c r="D431" s="11" t="str">
        <f t="shared" si="18"/>
        <v>SB_1015_E_J1900Goiás</v>
      </c>
      <c r="E431" s="13" t="s">
        <v>69</v>
      </c>
      <c r="F431" s="7" t="s">
        <v>21</v>
      </c>
      <c r="G431" s="38" t="s">
        <v>61</v>
      </c>
      <c r="H431" s="8">
        <v>0</v>
      </c>
      <c r="I431" s="8">
        <v>7.0000000000000007E-2</v>
      </c>
    </row>
    <row r="432" spans="1:9" hidden="1" x14ac:dyDescent="0.25">
      <c r="A432" s="13" t="s">
        <v>68</v>
      </c>
      <c r="B432" s="42" t="s">
        <v>249</v>
      </c>
      <c r="C432" s="13" t="s">
        <v>59</v>
      </c>
      <c r="D432" s="11" t="str">
        <f t="shared" si="18"/>
        <v>SB_1015_E_J1900Maranhão</v>
      </c>
      <c r="E432" s="13" t="s">
        <v>69</v>
      </c>
      <c r="F432" s="7" t="s">
        <v>22</v>
      </c>
      <c r="G432" s="38" t="s">
        <v>61</v>
      </c>
      <c r="H432" s="8">
        <v>0</v>
      </c>
      <c r="I432" s="8">
        <v>7.0000000000000007E-2</v>
      </c>
    </row>
    <row r="433" spans="1:9" hidden="1" x14ac:dyDescent="0.25">
      <c r="A433" s="13" t="s">
        <v>68</v>
      </c>
      <c r="B433" s="42" t="s">
        <v>249</v>
      </c>
      <c r="C433" s="13" t="s">
        <v>59</v>
      </c>
      <c r="D433" s="11" t="str">
        <f t="shared" si="18"/>
        <v>SB_1015_E_J1900Mato Grosso</v>
      </c>
      <c r="E433" s="13" t="s">
        <v>69</v>
      </c>
      <c r="F433" s="7" t="s">
        <v>23</v>
      </c>
      <c r="G433" s="38" t="s">
        <v>61</v>
      </c>
      <c r="H433" s="8">
        <v>0</v>
      </c>
      <c r="I433" s="8">
        <v>7.0000000000000007E-2</v>
      </c>
    </row>
    <row r="434" spans="1:9" hidden="1" x14ac:dyDescent="0.25">
      <c r="A434" s="13" t="s">
        <v>68</v>
      </c>
      <c r="B434" s="42" t="s">
        <v>249</v>
      </c>
      <c r="C434" s="13" t="s">
        <v>59</v>
      </c>
      <c r="D434" s="11" t="str">
        <f t="shared" si="18"/>
        <v>SB_1015_E_J1900Mato Grosso do Sul</v>
      </c>
      <c r="E434" s="13" t="s">
        <v>69</v>
      </c>
      <c r="F434" s="7" t="s">
        <v>24</v>
      </c>
      <c r="G434" s="38" t="s">
        <v>61</v>
      </c>
      <c r="H434" s="8">
        <v>0</v>
      </c>
      <c r="I434" s="8">
        <v>7.0000000000000007E-2</v>
      </c>
    </row>
    <row r="435" spans="1:9" hidden="1" x14ac:dyDescent="0.25">
      <c r="A435" s="13" t="s">
        <v>68</v>
      </c>
      <c r="B435" s="42" t="s">
        <v>249</v>
      </c>
      <c r="C435" s="13" t="s">
        <v>59</v>
      </c>
      <c r="D435" s="11" t="str">
        <f t="shared" si="18"/>
        <v>SB_1015_E_J1900Minas Gerais</v>
      </c>
      <c r="E435" s="13" t="s">
        <v>69</v>
      </c>
      <c r="F435" s="7" t="s">
        <v>25</v>
      </c>
      <c r="G435" s="38" t="s">
        <v>61</v>
      </c>
      <c r="H435" s="8">
        <v>0</v>
      </c>
      <c r="I435" s="8">
        <v>0.12</v>
      </c>
    </row>
    <row r="436" spans="1:9" hidden="1" x14ac:dyDescent="0.25">
      <c r="A436" s="13" t="s">
        <v>68</v>
      </c>
      <c r="B436" s="42" t="s">
        <v>249</v>
      </c>
      <c r="C436" s="13" t="s">
        <v>59</v>
      </c>
      <c r="D436" s="11" t="str">
        <f t="shared" si="18"/>
        <v>SB_1015_E_J1900Pará</v>
      </c>
      <c r="E436" s="13" t="s">
        <v>69</v>
      </c>
      <c r="F436" s="7" t="s">
        <v>26</v>
      </c>
      <c r="G436" s="38" t="s">
        <v>61</v>
      </c>
      <c r="H436" s="8">
        <v>0</v>
      </c>
      <c r="I436" s="8">
        <v>7.0000000000000007E-2</v>
      </c>
    </row>
    <row r="437" spans="1:9" hidden="1" x14ac:dyDescent="0.25">
      <c r="A437" s="13" t="s">
        <v>68</v>
      </c>
      <c r="B437" s="42" t="s">
        <v>249</v>
      </c>
      <c r="C437" s="13" t="s">
        <v>59</v>
      </c>
      <c r="D437" s="11" t="str">
        <f t="shared" si="18"/>
        <v>SB_1015_E_J1900Paraíba</v>
      </c>
      <c r="E437" s="13" t="s">
        <v>69</v>
      </c>
      <c r="F437" s="7" t="s">
        <v>27</v>
      </c>
      <c r="G437" s="38" t="s">
        <v>61</v>
      </c>
      <c r="H437" s="8">
        <v>0</v>
      </c>
      <c r="I437" s="8">
        <v>7.0000000000000007E-2</v>
      </c>
    </row>
    <row r="438" spans="1:9" hidden="1" x14ac:dyDescent="0.25">
      <c r="A438" s="13" t="s">
        <v>68</v>
      </c>
      <c r="B438" s="42" t="s">
        <v>249</v>
      </c>
      <c r="C438" s="13" t="s">
        <v>59</v>
      </c>
      <c r="D438" s="11" t="str">
        <f t="shared" si="18"/>
        <v>SB_1015_E_J1900Paraná</v>
      </c>
      <c r="E438" s="13" t="s">
        <v>69</v>
      </c>
      <c r="F438" s="7" t="s">
        <v>28</v>
      </c>
      <c r="G438" s="38" t="s">
        <v>61</v>
      </c>
      <c r="H438" s="8">
        <v>0</v>
      </c>
      <c r="I438" s="8">
        <v>0.12</v>
      </c>
    </row>
    <row r="439" spans="1:9" hidden="1" x14ac:dyDescent="0.25">
      <c r="A439" s="13" t="s">
        <v>68</v>
      </c>
      <c r="B439" s="42" t="s">
        <v>249</v>
      </c>
      <c r="C439" s="13" t="s">
        <v>59</v>
      </c>
      <c r="D439" s="11" t="str">
        <f t="shared" si="18"/>
        <v>SB_1015_E_J1900Pernambuco</v>
      </c>
      <c r="E439" s="13" t="s">
        <v>69</v>
      </c>
      <c r="F439" s="7" t="s">
        <v>29</v>
      </c>
      <c r="G439" s="38" t="s">
        <v>61</v>
      </c>
      <c r="H439" s="8">
        <v>0</v>
      </c>
      <c r="I439" s="8">
        <v>7.0000000000000007E-2</v>
      </c>
    </row>
    <row r="440" spans="1:9" hidden="1" x14ac:dyDescent="0.25">
      <c r="A440" s="13" t="s">
        <v>68</v>
      </c>
      <c r="B440" s="42" t="s">
        <v>249</v>
      </c>
      <c r="C440" s="13" t="s">
        <v>59</v>
      </c>
      <c r="D440" s="11" t="str">
        <f t="shared" si="18"/>
        <v>SB_1015_E_J1900Piauí</v>
      </c>
      <c r="E440" s="13" t="s">
        <v>69</v>
      </c>
      <c r="F440" s="7" t="s">
        <v>30</v>
      </c>
      <c r="G440" s="38" t="s">
        <v>61</v>
      </c>
      <c r="H440" s="8">
        <v>0</v>
      </c>
      <c r="I440" s="8">
        <v>7.0000000000000007E-2</v>
      </c>
    </row>
    <row r="441" spans="1:9" hidden="1" x14ac:dyDescent="0.25">
      <c r="A441" s="13" t="s">
        <v>68</v>
      </c>
      <c r="B441" s="42" t="s">
        <v>249</v>
      </c>
      <c r="C441" s="13" t="s">
        <v>59</v>
      </c>
      <c r="D441" s="11" t="str">
        <f t="shared" si="18"/>
        <v>SB_1015_E_J1900Rio Grande do Norte</v>
      </c>
      <c r="E441" s="13" t="s">
        <v>69</v>
      </c>
      <c r="F441" s="7" t="s">
        <v>31</v>
      </c>
      <c r="G441" s="38" t="s">
        <v>61</v>
      </c>
      <c r="H441" s="8">
        <v>0</v>
      </c>
      <c r="I441" s="8">
        <v>7.0000000000000007E-2</v>
      </c>
    </row>
    <row r="442" spans="1:9" hidden="1" x14ac:dyDescent="0.25">
      <c r="A442" s="13" t="s">
        <v>68</v>
      </c>
      <c r="B442" s="42" t="s">
        <v>249</v>
      </c>
      <c r="C442" s="13" t="s">
        <v>59</v>
      </c>
      <c r="D442" s="11" t="str">
        <f t="shared" si="18"/>
        <v>SB_1015_E_J1900Rio Grande do Sul</v>
      </c>
      <c r="E442" s="13" t="s">
        <v>69</v>
      </c>
      <c r="F442" s="7" t="s">
        <v>32</v>
      </c>
      <c r="G442" s="38" t="s">
        <v>61</v>
      </c>
      <c r="H442" s="8">
        <v>0</v>
      </c>
      <c r="I442" s="8">
        <v>0.12</v>
      </c>
    </row>
    <row r="443" spans="1:9" hidden="1" x14ac:dyDescent="0.25">
      <c r="A443" s="13" t="s">
        <v>68</v>
      </c>
      <c r="B443" s="42" t="s">
        <v>249</v>
      </c>
      <c r="C443" s="13" t="s">
        <v>59</v>
      </c>
      <c r="D443" s="11" t="str">
        <f t="shared" si="18"/>
        <v>SB_1015_E_J1900Rio de Janeiro</v>
      </c>
      <c r="E443" s="13" t="s">
        <v>69</v>
      </c>
      <c r="F443" s="7" t="s">
        <v>33</v>
      </c>
      <c r="G443" s="38" t="s">
        <v>61</v>
      </c>
      <c r="H443" s="8">
        <v>0</v>
      </c>
      <c r="I443" s="8">
        <v>0.12</v>
      </c>
    </row>
    <row r="444" spans="1:9" hidden="1" x14ac:dyDescent="0.25">
      <c r="A444" s="13" t="s">
        <v>68</v>
      </c>
      <c r="B444" s="42" t="s">
        <v>249</v>
      </c>
      <c r="C444" s="13" t="s">
        <v>59</v>
      </c>
      <c r="D444" s="11" t="str">
        <f t="shared" si="18"/>
        <v>SB_1015_E_J1900Rondônia</v>
      </c>
      <c r="E444" s="13" t="s">
        <v>69</v>
      </c>
      <c r="F444" s="7" t="s">
        <v>34</v>
      </c>
      <c r="G444" s="38" t="s">
        <v>61</v>
      </c>
      <c r="H444" s="8">
        <v>0</v>
      </c>
      <c r="I444" s="8">
        <v>7.0000000000000007E-2</v>
      </c>
    </row>
    <row r="445" spans="1:9" hidden="1" x14ac:dyDescent="0.25">
      <c r="A445" s="13" t="s">
        <v>68</v>
      </c>
      <c r="B445" s="42" t="s">
        <v>249</v>
      </c>
      <c r="C445" s="13" t="s">
        <v>59</v>
      </c>
      <c r="D445" s="11" t="str">
        <f t="shared" si="18"/>
        <v>SB_1015_E_J1900Roraima</v>
      </c>
      <c r="E445" s="13" t="s">
        <v>69</v>
      </c>
      <c r="F445" s="7" t="s">
        <v>35</v>
      </c>
      <c r="G445" s="38" t="s">
        <v>61</v>
      </c>
      <c r="H445" s="8">
        <v>0</v>
      </c>
      <c r="I445" s="8">
        <v>7.0000000000000007E-2</v>
      </c>
    </row>
    <row r="446" spans="1:9" hidden="1" x14ac:dyDescent="0.25">
      <c r="A446" s="13" t="s">
        <v>68</v>
      </c>
      <c r="B446" s="42" t="s">
        <v>249</v>
      </c>
      <c r="C446" s="13" t="s">
        <v>59</v>
      </c>
      <c r="D446" s="11" t="str">
        <f t="shared" si="18"/>
        <v>SB_1015_E_J1900Santa Catarina</v>
      </c>
      <c r="E446" s="13" t="s">
        <v>69</v>
      </c>
      <c r="F446" s="7" t="s">
        <v>36</v>
      </c>
      <c r="G446" s="38" t="s">
        <v>61</v>
      </c>
      <c r="H446" s="8">
        <v>0</v>
      </c>
      <c r="I446" s="8">
        <v>0.12</v>
      </c>
    </row>
    <row r="447" spans="1:9" hidden="1" x14ac:dyDescent="0.25">
      <c r="A447" s="13" t="s">
        <v>68</v>
      </c>
      <c r="B447" s="42" t="s">
        <v>249</v>
      </c>
      <c r="C447" s="13" t="s">
        <v>59</v>
      </c>
      <c r="D447" s="11" t="str">
        <f t="shared" si="18"/>
        <v>SB_1015_E_J1900Sergipe</v>
      </c>
      <c r="E447" s="13" t="s">
        <v>69</v>
      </c>
      <c r="F447" s="7" t="s">
        <v>37</v>
      </c>
      <c r="G447" s="38" t="s">
        <v>61</v>
      </c>
      <c r="H447" s="8">
        <v>0</v>
      </c>
      <c r="I447" s="8">
        <v>7.0000000000000007E-2</v>
      </c>
    </row>
    <row r="448" spans="1:9" hidden="1" x14ac:dyDescent="0.25">
      <c r="A448" s="13" t="s">
        <v>68</v>
      </c>
      <c r="B448" s="42" t="s">
        <v>249</v>
      </c>
      <c r="C448" s="13" t="s">
        <v>59</v>
      </c>
      <c r="D448" s="11" t="str">
        <f t="shared" si="18"/>
        <v>SB_1015_E_J1900Tocantins</v>
      </c>
      <c r="E448" s="13" t="s">
        <v>69</v>
      </c>
      <c r="F448" s="7" t="s">
        <v>38</v>
      </c>
      <c r="G448" s="38" t="s">
        <v>61</v>
      </c>
      <c r="H448" s="8">
        <v>0</v>
      </c>
      <c r="I448" s="8">
        <v>7.0000000000000007E-2</v>
      </c>
    </row>
    <row r="449" spans="1:9" hidden="1" x14ac:dyDescent="0.25">
      <c r="A449" s="13" t="s">
        <v>68</v>
      </c>
      <c r="B449" s="42" t="s">
        <v>249</v>
      </c>
      <c r="C449" s="13" t="s">
        <v>59</v>
      </c>
      <c r="D449" s="11" t="str">
        <f t="shared" ref="D449" si="20">E449&amp;F449</f>
        <v>SB_1015_E_J1900Zona Franca de Manaus</v>
      </c>
      <c r="E449" s="13" t="s">
        <v>69</v>
      </c>
      <c r="F449" s="7" t="s">
        <v>245</v>
      </c>
      <c r="G449" s="38" t="s">
        <v>61</v>
      </c>
      <c r="H449" s="8">
        <v>0</v>
      </c>
      <c r="I449" s="8">
        <v>0</v>
      </c>
    </row>
    <row r="450" spans="1:9" hidden="1" x14ac:dyDescent="0.25">
      <c r="A450" s="14" t="s">
        <v>359</v>
      </c>
      <c r="B450" s="41" t="s">
        <v>249</v>
      </c>
      <c r="C450" s="14" t="s">
        <v>59</v>
      </c>
      <c r="D450" s="5" t="str">
        <f t="shared" si="18"/>
        <v>SB_1015_I5São Paulo</v>
      </c>
      <c r="E450" s="14" t="s">
        <v>70</v>
      </c>
      <c r="F450" s="5" t="s">
        <v>11</v>
      </c>
      <c r="G450" s="37" t="s">
        <v>61</v>
      </c>
      <c r="H450" s="6">
        <v>0</v>
      </c>
      <c r="I450" s="6">
        <v>0.18</v>
      </c>
    </row>
    <row r="451" spans="1:9" hidden="1" x14ac:dyDescent="0.25">
      <c r="A451" s="7" t="s">
        <v>359</v>
      </c>
      <c r="B451" s="42" t="s">
        <v>249</v>
      </c>
      <c r="C451" s="13" t="s">
        <v>59</v>
      </c>
      <c r="D451" s="11" t="str">
        <f t="shared" si="18"/>
        <v>SB_1015_I5Acre</v>
      </c>
      <c r="E451" s="13" t="s">
        <v>70</v>
      </c>
      <c r="F451" s="7" t="s">
        <v>13</v>
      </c>
      <c r="G451" s="38" t="s">
        <v>61</v>
      </c>
      <c r="H451" s="8">
        <v>0</v>
      </c>
      <c r="I451" s="8">
        <v>7.0000000000000007E-2</v>
      </c>
    </row>
    <row r="452" spans="1:9" hidden="1" x14ac:dyDescent="0.25">
      <c r="A452" s="7" t="s">
        <v>359</v>
      </c>
      <c r="B452" s="42" t="s">
        <v>249</v>
      </c>
      <c r="C452" s="13" t="s">
        <v>59</v>
      </c>
      <c r="D452" s="11" t="str">
        <f t="shared" si="18"/>
        <v>SB_1015_I5Alagoas</v>
      </c>
      <c r="E452" s="13" t="s">
        <v>70</v>
      </c>
      <c r="F452" s="7" t="s">
        <v>14</v>
      </c>
      <c r="G452" s="38" t="s">
        <v>61</v>
      </c>
      <c r="H452" s="8">
        <v>0</v>
      </c>
      <c r="I452" s="8">
        <v>7.0000000000000007E-2</v>
      </c>
    </row>
    <row r="453" spans="1:9" hidden="1" x14ac:dyDescent="0.25">
      <c r="A453" s="7" t="s">
        <v>359</v>
      </c>
      <c r="B453" s="42" t="s">
        <v>249</v>
      </c>
      <c r="C453" s="13" t="s">
        <v>59</v>
      </c>
      <c r="D453" s="11" t="str">
        <f t="shared" si="18"/>
        <v>SB_1015_I5Amazonas</v>
      </c>
      <c r="E453" s="13" t="s">
        <v>70</v>
      </c>
      <c r="F453" s="7" t="s">
        <v>15</v>
      </c>
      <c r="G453" s="38" t="s">
        <v>61</v>
      </c>
      <c r="H453" s="8">
        <v>0</v>
      </c>
      <c r="I453" s="8">
        <v>7.0000000000000007E-2</v>
      </c>
    </row>
    <row r="454" spans="1:9" hidden="1" x14ac:dyDescent="0.25">
      <c r="A454" s="7" t="s">
        <v>359</v>
      </c>
      <c r="B454" s="42" t="s">
        <v>249</v>
      </c>
      <c r="C454" s="13" t="s">
        <v>59</v>
      </c>
      <c r="D454" s="11" t="str">
        <f t="shared" si="18"/>
        <v>SB_1015_I5Amapá</v>
      </c>
      <c r="E454" s="13" t="s">
        <v>70</v>
      </c>
      <c r="F454" s="7" t="s">
        <v>16</v>
      </c>
      <c r="G454" s="38" t="s">
        <v>61</v>
      </c>
      <c r="H454" s="8">
        <v>0</v>
      </c>
      <c r="I454" s="8">
        <v>7.0000000000000007E-2</v>
      </c>
    </row>
    <row r="455" spans="1:9" hidden="1" x14ac:dyDescent="0.25">
      <c r="A455" s="7" t="s">
        <v>359</v>
      </c>
      <c r="B455" s="42" t="s">
        <v>249</v>
      </c>
      <c r="C455" s="13" t="s">
        <v>59</v>
      </c>
      <c r="D455" s="11" t="str">
        <f t="shared" si="18"/>
        <v>SB_1015_I5Bahia</v>
      </c>
      <c r="E455" s="13" t="s">
        <v>70</v>
      </c>
      <c r="F455" s="7" t="s">
        <v>17</v>
      </c>
      <c r="G455" s="38" t="s">
        <v>61</v>
      </c>
      <c r="H455" s="8">
        <v>0</v>
      </c>
      <c r="I455" s="8">
        <v>7.0000000000000007E-2</v>
      </c>
    </row>
    <row r="456" spans="1:9" hidden="1" x14ac:dyDescent="0.25">
      <c r="A456" s="7" t="s">
        <v>359</v>
      </c>
      <c r="B456" s="42" t="s">
        <v>249</v>
      </c>
      <c r="C456" s="13" t="s">
        <v>59</v>
      </c>
      <c r="D456" s="11" t="str">
        <f t="shared" si="18"/>
        <v>SB_1015_I5Ceará</v>
      </c>
      <c r="E456" s="13" t="s">
        <v>70</v>
      </c>
      <c r="F456" s="7" t="s">
        <v>18</v>
      </c>
      <c r="G456" s="38" t="s">
        <v>61</v>
      </c>
      <c r="H456" s="8">
        <v>0</v>
      </c>
      <c r="I456" s="8">
        <v>7.0000000000000007E-2</v>
      </c>
    </row>
    <row r="457" spans="1:9" hidden="1" x14ac:dyDescent="0.25">
      <c r="A457" s="7" t="s">
        <v>359</v>
      </c>
      <c r="B457" s="42" t="s">
        <v>249</v>
      </c>
      <c r="C457" s="13" t="s">
        <v>59</v>
      </c>
      <c r="D457" s="11" t="str">
        <f t="shared" si="18"/>
        <v>SB_1015_I5Distrito Federal</v>
      </c>
      <c r="E457" s="13" t="s">
        <v>70</v>
      </c>
      <c r="F457" s="7" t="s">
        <v>19</v>
      </c>
      <c r="G457" s="38" t="s">
        <v>61</v>
      </c>
      <c r="H457" s="8">
        <v>0</v>
      </c>
      <c r="I457" s="8">
        <v>7.0000000000000007E-2</v>
      </c>
    </row>
    <row r="458" spans="1:9" hidden="1" x14ac:dyDescent="0.25">
      <c r="A458" s="7" t="s">
        <v>359</v>
      </c>
      <c r="B458" s="42" t="s">
        <v>249</v>
      </c>
      <c r="C458" s="13" t="s">
        <v>59</v>
      </c>
      <c r="D458" s="11" t="str">
        <f t="shared" si="18"/>
        <v>SB_1015_I5Espírito Santo</v>
      </c>
      <c r="E458" s="13" t="s">
        <v>70</v>
      </c>
      <c r="F458" s="7" t="s">
        <v>20</v>
      </c>
      <c r="G458" s="38" t="s">
        <v>61</v>
      </c>
      <c r="H458" s="8">
        <v>0</v>
      </c>
      <c r="I458" s="8">
        <v>7.0000000000000007E-2</v>
      </c>
    </row>
    <row r="459" spans="1:9" hidden="1" x14ac:dyDescent="0.25">
      <c r="A459" s="7" t="s">
        <v>359</v>
      </c>
      <c r="B459" s="42" t="s">
        <v>249</v>
      </c>
      <c r="C459" s="13" t="s">
        <v>59</v>
      </c>
      <c r="D459" s="11" t="str">
        <f t="shared" si="18"/>
        <v>SB_1015_I5Goiás</v>
      </c>
      <c r="E459" s="13" t="s">
        <v>70</v>
      </c>
      <c r="F459" s="7" t="s">
        <v>21</v>
      </c>
      <c r="G459" s="38" t="s">
        <v>61</v>
      </c>
      <c r="H459" s="8">
        <v>0</v>
      </c>
      <c r="I459" s="8">
        <v>7.0000000000000007E-2</v>
      </c>
    </row>
    <row r="460" spans="1:9" hidden="1" x14ac:dyDescent="0.25">
      <c r="A460" s="7" t="s">
        <v>359</v>
      </c>
      <c r="B460" s="42" t="s">
        <v>249</v>
      </c>
      <c r="C460" s="13" t="s">
        <v>59</v>
      </c>
      <c r="D460" s="11" t="str">
        <f t="shared" si="18"/>
        <v>SB_1015_I5Maranhão</v>
      </c>
      <c r="E460" s="13" t="s">
        <v>70</v>
      </c>
      <c r="F460" s="7" t="s">
        <v>22</v>
      </c>
      <c r="G460" s="38" t="s">
        <v>61</v>
      </c>
      <c r="H460" s="8">
        <v>0</v>
      </c>
      <c r="I460" s="8">
        <v>7.0000000000000007E-2</v>
      </c>
    </row>
    <row r="461" spans="1:9" hidden="1" x14ac:dyDescent="0.25">
      <c r="A461" s="7" t="s">
        <v>359</v>
      </c>
      <c r="B461" s="42" t="s">
        <v>249</v>
      </c>
      <c r="C461" s="13" t="s">
        <v>59</v>
      </c>
      <c r="D461" s="11" t="str">
        <f t="shared" si="18"/>
        <v>SB_1015_I5Mato Grosso</v>
      </c>
      <c r="E461" s="13" t="s">
        <v>70</v>
      </c>
      <c r="F461" s="7" t="s">
        <v>23</v>
      </c>
      <c r="G461" s="38" t="s">
        <v>61</v>
      </c>
      <c r="H461" s="8">
        <v>0</v>
      </c>
      <c r="I461" s="8">
        <v>7.0000000000000007E-2</v>
      </c>
    </row>
    <row r="462" spans="1:9" hidden="1" x14ac:dyDescent="0.25">
      <c r="A462" s="7" t="s">
        <v>359</v>
      </c>
      <c r="B462" s="42" t="s">
        <v>249</v>
      </c>
      <c r="C462" s="13" t="s">
        <v>59</v>
      </c>
      <c r="D462" s="11" t="str">
        <f t="shared" si="18"/>
        <v>SB_1015_I5Mato Grosso do Sul</v>
      </c>
      <c r="E462" s="13" t="s">
        <v>70</v>
      </c>
      <c r="F462" s="7" t="s">
        <v>24</v>
      </c>
      <c r="G462" s="38" t="s">
        <v>61</v>
      </c>
      <c r="H462" s="8">
        <v>0</v>
      </c>
      <c r="I462" s="8">
        <v>7.0000000000000007E-2</v>
      </c>
    </row>
    <row r="463" spans="1:9" hidden="1" x14ac:dyDescent="0.25">
      <c r="A463" s="7" t="s">
        <v>359</v>
      </c>
      <c r="B463" s="42" t="s">
        <v>249</v>
      </c>
      <c r="C463" s="13" t="s">
        <v>59</v>
      </c>
      <c r="D463" s="11" t="str">
        <f t="shared" si="18"/>
        <v>SB_1015_I5Minas Gerais</v>
      </c>
      <c r="E463" s="13" t="s">
        <v>70</v>
      </c>
      <c r="F463" s="7" t="s">
        <v>25</v>
      </c>
      <c r="G463" s="38" t="s">
        <v>61</v>
      </c>
      <c r="H463" s="8">
        <v>0</v>
      </c>
      <c r="I463" s="8">
        <v>0.12</v>
      </c>
    </row>
    <row r="464" spans="1:9" hidden="1" x14ac:dyDescent="0.25">
      <c r="A464" s="7" t="s">
        <v>359</v>
      </c>
      <c r="B464" s="42" t="s">
        <v>249</v>
      </c>
      <c r="C464" s="13" t="s">
        <v>59</v>
      </c>
      <c r="D464" s="11" t="str">
        <f t="shared" si="18"/>
        <v>SB_1015_I5Pará</v>
      </c>
      <c r="E464" s="13" t="s">
        <v>70</v>
      </c>
      <c r="F464" s="7" t="s">
        <v>26</v>
      </c>
      <c r="G464" s="38" t="s">
        <v>61</v>
      </c>
      <c r="H464" s="8">
        <v>0</v>
      </c>
      <c r="I464" s="8">
        <v>7.0000000000000007E-2</v>
      </c>
    </row>
    <row r="465" spans="1:9" hidden="1" x14ac:dyDescent="0.25">
      <c r="A465" s="7" t="s">
        <v>359</v>
      </c>
      <c r="B465" s="42" t="s">
        <v>249</v>
      </c>
      <c r="C465" s="13" t="s">
        <v>59</v>
      </c>
      <c r="D465" s="11" t="str">
        <f t="shared" si="18"/>
        <v>SB_1015_I5Paraíba</v>
      </c>
      <c r="E465" s="13" t="s">
        <v>70</v>
      </c>
      <c r="F465" s="7" t="s">
        <v>27</v>
      </c>
      <c r="G465" s="38" t="s">
        <v>61</v>
      </c>
      <c r="H465" s="8">
        <v>0</v>
      </c>
      <c r="I465" s="8">
        <v>7.0000000000000007E-2</v>
      </c>
    </row>
    <row r="466" spans="1:9" hidden="1" x14ac:dyDescent="0.25">
      <c r="A466" s="7" t="s">
        <v>359</v>
      </c>
      <c r="B466" s="42" t="s">
        <v>249</v>
      </c>
      <c r="C466" s="13" t="s">
        <v>59</v>
      </c>
      <c r="D466" s="11" t="str">
        <f t="shared" si="18"/>
        <v>SB_1015_I5Paraná</v>
      </c>
      <c r="E466" s="13" t="s">
        <v>70</v>
      </c>
      <c r="F466" s="7" t="s">
        <v>28</v>
      </c>
      <c r="G466" s="38" t="s">
        <v>61</v>
      </c>
      <c r="H466" s="8">
        <v>0</v>
      </c>
      <c r="I466" s="8">
        <v>0.12</v>
      </c>
    </row>
    <row r="467" spans="1:9" hidden="1" x14ac:dyDescent="0.25">
      <c r="A467" s="7" t="s">
        <v>359</v>
      </c>
      <c r="B467" s="42" t="s">
        <v>249</v>
      </c>
      <c r="C467" s="13" t="s">
        <v>59</v>
      </c>
      <c r="D467" s="11" t="str">
        <f t="shared" ref="D467:D532" si="21">E467&amp;F467</f>
        <v>SB_1015_I5Pernambuco</v>
      </c>
      <c r="E467" s="13" t="s">
        <v>70</v>
      </c>
      <c r="F467" s="7" t="s">
        <v>29</v>
      </c>
      <c r="G467" s="38" t="s">
        <v>61</v>
      </c>
      <c r="H467" s="8">
        <v>0</v>
      </c>
      <c r="I467" s="8">
        <v>7.0000000000000007E-2</v>
      </c>
    </row>
    <row r="468" spans="1:9" hidden="1" x14ac:dyDescent="0.25">
      <c r="A468" s="7" t="s">
        <v>359</v>
      </c>
      <c r="B468" s="42" t="s">
        <v>249</v>
      </c>
      <c r="C468" s="13" t="s">
        <v>59</v>
      </c>
      <c r="D468" s="11" t="str">
        <f t="shared" si="21"/>
        <v>SB_1015_I5Piauí</v>
      </c>
      <c r="E468" s="13" t="s">
        <v>70</v>
      </c>
      <c r="F468" s="7" t="s">
        <v>30</v>
      </c>
      <c r="G468" s="38" t="s">
        <v>61</v>
      </c>
      <c r="H468" s="8">
        <v>0</v>
      </c>
      <c r="I468" s="8">
        <v>7.0000000000000007E-2</v>
      </c>
    </row>
    <row r="469" spans="1:9" hidden="1" x14ac:dyDescent="0.25">
      <c r="A469" s="7" t="s">
        <v>359</v>
      </c>
      <c r="B469" s="42" t="s">
        <v>249</v>
      </c>
      <c r="C469" s="13" t="s">
        <v>59</v>
      </c>
      <c r="D469" s="11" t="str">
        <f t="shared" si="21"/>
        <v>SB_1015_I5Rio Grande do Norte</v>
      </c>
      <c r="E469" s="13" t="s">
        <v>70</v>
      </c>
      <c r="F469" s="7" t="s">
        <v>31</v>
      </c>
      <c r="G469" s="38" t="s">
        <v>61</v>
      </c>
      <c r="H469" s="8">
        <v>0</v>
      </c>
      <c r="I469" s="8">
        <v>7.0000000000000007E-2</v>
      </c>
    </row>
    <row r="470" spans="1:9" hidden="1" x14ac:dyDescent="0.25">
      <c r="A470" s="7" t="s">
        <v>359</v>
      </c>
      <c r="B470" s="42" t="s">
        <v>249</v>
      </c>
      <c r="C470" s="13" t="s">
        <v>59</v>
      </c>
      <c r="D470" s="11" t="str">
        <f t="shared" si="21"/>
        <v>SB_1015_I5Rio Grande do Sul</v>
      </c>
      <c r="E470" s="13" t="s">
        <v>70</v>
      </c>
      <c r="F470" s="7" t="s">
        <v>32</v>
      </c>
      <c r="G470" s="38" t="s">
        <v>61</v>
      </c>
      <c r="H470" s="8">
        <v>0</v>
      </c>
      <c r="I470" s="8">
        <v>0.12</v>
      </c>
    </row>
    <row r="471" spans="1:9" hidden="1" x14ac:dyDescent="0.25">
      <c r="A471" s="7" t="s">
        <v>359</v>
      </c>
      <c r="B471" s="42" t="s">
        <v>249</v>
      </c>
      <c r="C471" s="13" t="s">
        <v>59</v>
      </c>
      <c r="D471" s="11" t="str">
        <f t="shared" si="21"/>
        <v>SB_1015_I5Rio de Janeiro</v>
      </c>
      <c r="E471" s="13" t="s">
        <v>70</v>
      </c>
      <c r="F471" s="7" t="s">
        <v>33</v>
      </c>
      <c r="G471" s="38" t="s">
        <v>61</v>
      </c>
      <c r="H471" s="8">
        <v>0</v>
      </c>
      <c r="I471" s="8">
        <v>0.12</v>
      </c>
    </row>
    <row r="472" spans="1:9" hidden="1" x14ac:dyDescent="0.25">
      <c r="A472" s="7" t="s">
        <v>359</v>
      </c>
      <c r="B472" s="42" t="s">
        <v>249</v>
      </c>
      <c r="C472" s="13" t="s">
        <v>59</v>
      </c>
      <c r="D472" s="11" t="str">
        <f t="shared" si="21"/>
        <v>SB_1015_I5Rondônia</v>
      </c>
      <c r="E472" s="13" t="s">
        <v>70</v>
      </c>
      <c r="F472" s="7" t="s">
        <v>34</v>
      </c>
      <c r="G472" s="38" t="s">
        <v>61</v>
      </c>
      <c r="H472" s="8">
        <v>0</v>
      </c>
      <c r="I472" s="8">
        <v>7.0000000000000007E-2</v>
      </c>
    </row>
    <row r="473" spans="1:9" hidden="1" x14ac:dyDescent="0.25">
      <c r="A473" s="7" t="s">
        <v>359</v>
      </c>
      <c r="B473" s="42" t="s">
        <v>249</v>
      </c>
      <c r="C473" s="13" t="s">
        <v>59</v>
      </c>
      <c r="D473" s="11" t="str">
        <f t="shared" si="21"/>
        <v>SB_1015_I5Roraima</v>
      </c>
      <c r="E473" s="13" t="s">
        <v>70</v>
      </c>
      <c r="F473" s="7" t="s">
        <v>35</v>
      </c>
      <c r="G473" s="38" t="s">
        <v>61</v>
      </c>
      <c r="H473" s="8">
        <v>0</v>
      </c>
      <c r="I473" s="8">
        <v>7.0000000000000007E-2</v>
      </c>
    </row>
    <row r="474" spans="1:9" hidden="1" x14ac:dyDescent="0.25">
      <c r="A474" s="7" t="s">
        <v>359</v>
      </c>
      <c r="B474" s="42" t="s">
        <v>249</v>
      </c>
      <c r="C474" s="13" t="s">
        <v>59</v>
      </c>
      <c r="D474" s="11" t="str">
        <f t="shared" si="21"/>
        <v>SB_1015_I5Santa Catarina</v>
      </c>
      <c r="E474" s="13" t="s">
        <v>70</v>
      </c>
      <c r="F474" s="7" t="s">
        <v>36</v>
      </c>
      <c r="G474" s="38" t="s">
        <v>61</v>
      </c>
      <c r="H474" s="8">
        <v>0</v>
      </c>
      <c r="I474" s="8">
        <v>0.12</v>
      </c>
    </row>
    <row r="475" spans="1:9" hidden="1" x14ac:dyDescent="0.25">
      <c r="A475" s="7" t="s">
        <v>359</v>
      </c>
      <c r="B475" s="42" t="s">
        <v>249</v>
      </c>
      <c r="C475" s="13" t="s">
        <v>59</v>
      </c>
      <c r="D475" s="11" t="str">
        <f t="shared" si="21"/>
        <v>SB_1015_I5Sergipe</v>
      </c>
      <c r="E475" s="13" t="s">
        <v>70</v>
      </c>
      <c r="F475" s="7" t="s">
        <v>37</v>
      </c>
      <c r="G475" s="38" t="s">
        <v>61</v>
      </c>
      <c r="H475" s="8">
        <v>0</v>
      </c>
      <c r="I475" s="8">
        <v>7.0000000000000007E-2</v>
      </c>
    </row>
    <row r="476" spans="1:9" hidden="1" x14ac:dyDescent="0.25">
      <c r="A476" s="7" t="s">
        <v>359</v>
      </c>
      <c r="B476" s="42" t="s">
        <v>249</v>
      </c>
      <c r="C476" s="13" t="s">
        <v>59</v>
      </c>
      <c r="D476" s="11" t="str">
        <f t="shared" si="21"/>
        <v>SB_1015_I5Tocantins</v>
      </c>
      <c r="E476" s="13" t="s">
        <v>70</v>
      </c>
      <c r="F476" s="7" t="s">
        <v>38</v>
      </c>
      <c r="G476" s="38" t="s">
        <v>61</v>
      </c>
      <c r="H476" s="8">
        <v>0</v>
      </c>
      <c r="I476" s="8">
        <v>7.0000000000000007E-2</v>
      </c>
    </row>
    <row r="477" spans="1:9" hidden="1" x14ac:dyDescent="0.25">
      <c r="A477" s="7" t="s">
        <v>359</v>
      </c>
      <c r="B477" s="42" t="s">
        <v>249</v>
      </c>
      <c r="C477" s="13" t="s">
        <v>59</v>
      </c>
      <c r="D477" s="11" t="str">
        <f t="shared" ref="D477" si="22">E477&amp;F477</f>
        <v>SB_1015_I5Zona Franca de Manaus</v>
      </c>
      <c r="E477" s="13" t="s">
        <v>70</v>
      </c>
      <c r="F477" s="7" t="s">
        <v>245</v>
      </c>
      <c r="G477" s="38" t="s">
        <v>61</v>
      </c>
      <c r="H477" s="8">
        <v>0</v>
      </c>
      <c r="I477" s="8">
        <v>0</v>
      </c>
    </row>
    <row r="478" spans="1:9" hidden="1" x14ac:dyDescent="0.25">
      <c r="A478" s="14" t="s">
        <v>302</v>
      </c>
      <c r="B478" s="41" t="s">
        <v>249</v>
      </c>
      <c r="C478" s="14" t="s">
        <v>59</v>
      </c>
      <c r="D478" s="5" t="str">
        <f t="shared" si="21"/>
        <v>SB_1015_J4125São Paulo</v>
      </c>
      <c r="E478" s="14" t="s">
        <v>297</v>
      </c>
      <c r="F478" s="5" t="s">
        <v>11</v>
      </c>
      <c r="G478" s="37" t="s">
        <v>61</v>
      </c>
      <c r="H478" s="6">
        <v>0</v>
      </c>
      <c r="I478" s="6">
        <v>0.18</v>
      </c>
    </row>
    <row r="479" spans="1:9" hidden="1" x14ac:dyDescent="0.25">
      <c r="A479" s="13" t="s">
        <v>302</v>
      </c>
      <c r="B479" s="42" t="s">
        <v>249</v>
      </c>
      <c r="C479" s="13" t="s">
        <v>59</v>
      </c>
      <c r="D479" s="11" t="str">
        <f t="shared" si="21"/>
        <v>SB_1015_J4125Acre</v>
      </c>
      <c r="E479" s="13" t="s">
        <v>297</v>
      </c>
      <c r="F479" s="7" t="s">
        <v>13</v>
      </c>
      <c r="G479" s="38" t="s">
        <v>61</v>
      </c>
      <c r="H479" s="8">
        <v>0</v>
      </c>
      <c r="I479" s="8">
        <v>7.0000000000000007E-2</v>
      </c>
    </row>
    <row r="480" spans="1:9" hidden="1" x14ac:dyDescent="0.25">
      <c r="A480" s="13" t="s">
        <v>302</v>
      </c>
      <c r="B480" s="42" t="s">
        <v>249</v>
      </c>
      <c r="C480" s="13" t="s">
        <v>59</v>
      </c>
      <c r="D480" s="11" t="str">
        <f t="shared" si="21"/>
        <v>SB_1015_J4125Alagoas</v>
      </c>
      <c r="E480" s="13" t="s">
        <v>297</v>
      </c>
      <c r="F480" s="7" t="s">
        <v>14</v>
      </c>
      <c r="G480" s="38" t="s">
        <v>61</v>
      </c>
      <c r="H480" s="8">
        <v>0</v>
      </c>
      <c r="I480" s="8">
        <v>7.0000000000000007E-2</v>
      </c>
    </row>
    <row r="481" spans="1:9" hidden="1" x14ac:dyDescent="0.25">
      <c r="A481" s="13" t="s">
        <v>302</v>
      </c>
      <c r="B481" s="42" t="s">
        <v>249</v>
      </c>
      <c r="C481" s="13" t="s">
        <v>59</v>
      </c>
      <c r="D481" s="11" t="str">
        <f t="shared" si="21"/>
        <v>SB_1015_J4125Amazonas</v>
      </c>
      <c r="E481" s="13" t="s">
        <v>297</v>
      </c>
      <c r="F481" s="7" t="s">
        <v>15</v>
      </c>
      <c r="G481" s="38" t="s">
        <v>61</v>
      </c>
      <c r="H481" s="8">
        <v>0</v>
      </c>
      <c r="I481" s="8">
        <v>7.0000000000000007E-2</v>
      </c>
    </row>
    <row r="482" spans="1:9" hidden="1" x14ac:dyDescent="0.25">
      <c r="A482" s="13" t="s">
        <v>302</v>
      </c>
      <c r="B482" s="42" t="s">
        <v>249</v>
      </c>
      <c r="C482" s="13" t="s">
        <v>59</v>
      </c>
      <c r="D482" s="11" t="str">
        <f t="shared" si="21"/>
        <v>SB_1015_J4125Amapá</v>
      </c>
      <c r="E482" s="13" t="s">
        <v>297</v>
      </c>
      <c r="F482" s="7" t="s">
        <v>16</v>
      </c>
      <c r="G482" s="38" t="s">
        <v>61</v>
      </c>
      <c r="H482" s="8">
        <v>0</v>
      </c>
      <c r="I482" s="8">
        <v>7.0000000000000007E-2</v>
      </c>
    </row>
    <row r="483" spans="1:9" hidden="1" x14ac:dyDescent="0.25">
      <c r="A483" s="13" t="s">
        <v>302</v>
      </c>
      <c r="B483" s="42" t="s">
        <v>249</v>
      </c>
      <c r="C483" s="13" t="s">
        <v>59</v>
      </c>
      <c r="D483" s="11" t="str">
        <f t="shared" si="21"/>
        <v>SB_1015_J4125Bahia</v>
      </c>
      <c r="E483" s="13" t="s">
        <v>297</v>
      </c>
      <c r="F483" s="7" t="s">
        <v>17</v>
      </c>
      <c r="G483" s="38" t="s">
        <v>61</v>
      </c>
      <c r="H483" s="8">
        <v>0</v>
      </c>
      <c r="I483" s="8">
        <v>7.0000000000000007E-2</v>
      </c>
    </row>
    <row r="484" spans="1:9" hidden="1" x14ac:dyDescent="0.25">
      <c r="A484" s="13" t="s">
        <v>302</v>
      </c>
      <c r="B484" s="42" t="s">
        <v>249</v>
      </c>
      <c r="C484" s="13" t="s">
        <v>59</v>
      </c>
      <c r="D484" s="11" t="str">
        <f t="shared" si="21"/>
        <v>SB_1015_J4125Ceará</v>
      </c>
      <c r="E484" s="13" t="s">
        <v>297</v>
      </c>
      <c r="F484" s="7" t="s">
        <v>18</v>
      </c>
      <c r="G484" s="38" t="s">
        <v>61</v>
      </c>
      <c r="H484" s="8">
        <v>0</v>
      </c>
      <c r="I484" s="8">
        <v>7.0000000000000007E-2</v>
      </c>
    </row>
    <row r="485" spans="1:9" hidden="1" x14ac:dyDescent="0.25">
      <c r="A485" s="13" t="s">
        <v>302</v>
      </c>
      <c r="B485" s="42" t="s">
        <v>249</v>
      </c>
      <c r="C485" s="13" t="s">
        <v>59</v>
      </c>
      <c r="D485" s="11" t="str">
        <f t="shared" si="21"/>
        <v>SB_1015_J4125Distrito Federal</v>
      </c>
      <c r="E485" s="13" t="s">
        <v>297</v>
      </c>
      <c r="F485" s="7" t="s">
        <v>19</v>
      </c>
      <c r="G485" s="38" t="s">
        <v>61</v>
      </c>
      <c r="H485" s="8">
        <v>0</v>
      </c>
      <c r="I485" s="8">
        <v>7.0000000000000007E-2</v>
      </c>
    </row>
    <row r="486" spans="1:9" hidden="1" x14ac:dyDescent="0.25">
      <c r="A486" s="13" t="s">
        <v>302</v>
      </c>
      <c r="B486" s="42" t="s">
        <v>249</v>
      </c>
      <c r="C486" s="13" t="s">
        <v>59</v>
      </c>
      <c r="D486" s="11" t="str">
        <f t="shared" si="21"/>
        <v>SB_1015_J4125Espírito Santo</v>
      </c>
      <c r="E486" s="13" t="s">
        <v>297</v>
      </c>
      <c r="F486" s="7" t="s">
        <v>20</v>
      </c>
      <c r="G486" s="38" t="s">
        <v>61</v>
      </c>
      <c r="H486" s="8">
        <v>0</v>
      </c>
      <c r="I486" s="8">
        <v>7.0000000000000007E-2</v>
      </c>
    </row>
    <row r="487" spans="1:9" hidden="1" x14ac:dyDescent="0.25">
      <c r="A487" s="13" t="s">
        <v>302</v>
      </c>
      <c r="B487" s="42" t="s">
        <v>249</v>
      </c>
      <c r="C487" s="13" t="s">
        <v>59</v>
      </c>
      <c r="D487" s="11" t="str">
        <f t="shared" si="21"/>
        <v>SB_1015_J4125Goiás</v>
      </c>
      <c r="E487" s="13" t="s">
        <v>297</v>
      </c>
      <c r="F487" s="7" t="s">
        <v>21</v>
      </c>
      <c r="G487" s="38" t="s">
        <v>61</v>
      </c>
      <c r="H487" s="8">
        <v>0</v>
      </c>
      <c r="I487" s="8">
        <v>7.0000000000000007E-2</v>
      </c>
    </row>
    <row r="488" spans="1:9" hidden="1" x14ac:dyDescent="0.25">
      <c r="A488" s="13" t="s">
        <v>302</v>
      </c>
      <c r="B488" s="42" t="s">
        <v>249</v>
      </c>
      <c r="C488" s="13" t="s">
        <v>59</v>
      </c>
      <c r="D488" s="11" t="str">
        <f t="shared" si="21"/>
        <v>SB_1015_J4125Maranhão</v>
      </c>
      <c r="E488" s="13" t="s">
        <v>297</v>
      </c>
      <c r="F488" s="7" t="s">
        <v>22</v>
      </c>
      <c r="G488" s="38" t="s">
        <v>61</v>
      </c>
      <c r="H488" s="8">
        <v>0</v>
      </c>
      <c r="I488" s="8">
        <v>7.0000000000000007E-2</v>
      </c>
    </row>
    <row r="489" spans="1:9" hidden="1" x14ac:dyDescent="0.25">
      <c r="A489" s="13" t="s">
        <v>302</v>
      </c>
      <c r="B489" s="42" t="s">
        <v>249</v>
      </c>
      <c r="C489" s="13" t="s">
        <v>59</v>
      </c>
      <c r="D489" s="11" t="str">
        <f t="shared" si="21"/>
        <v>SB_1015_J4125Mato Grosso</v>
      </c>
      <c r="E489" s="13" t="s">
        <v>297</v>
      </c>
      <c r="F489" s="7" t="s">
        <v>23</v>
      </c>
      <c r="G489" s="38" t="s">
        <v>61</v>
      </c>
      <c r="H489" s="8">
        <v>0</v>
      </c>
      <c r="I489" s="8">
        <v>7.0000000000000007E-2</v>
      </c>
    </row>
    <row r="490" spans="1:9" hidden="1" x14ac:dyDescent="0.25">
      <c r="A490" s="13" t="s">
        <v>302</v>
      </c>
      <c r="B490" s="42" t="s">
        <v>249</v>
      </c>
      <c r="C490" s="13" t="s">
        <v>59</v>
      </c>
      <c r="D490" s="11" t="str">
        <f t="shared" si="21"/>
        <v>SB_1015_J4125Mato Grosso do Sul</v>
      </c>
      <c r="E490" s="13" t="s">
        <v>297</v>
      </c>
      <c r="F490" s="7" t="s">
        <v>24</v>
      </c>
      <c r="G490" s="38" t="s">
        <v>61</v>
      </c>
      <c r="H490" s="8">
        <v>0</v>
      </c>
      <c r="I490" s="8">
        <v>7.0000000000000007E-2</v>
      </c>
    </row>
    <row r="491" spans="1:9" hidden="1" x14ac:dyDescent="0.25">
      <c r="A491" s="13" t="s">
        <v>302</v>
      </c>
      <c r="B491" s="42" t="s">
        <v>249</v>
      </c>
      <c r="C491" s="13" t="s">
        <v>59</v>
      </c>
      <c r="D491" s="11" t="str">
        <f t="shared" si="21"/>
        <v>SB_1015_J4125Minas Gerais</v>
      </c>
      <c r="E491" s="13" t="s">
        <v>297</v>
      </c>
      <c r="F491" s="7" t="s">
        <v>25</v>
      </c>
      <c r="G491" s="38" t="s">
        <v>61</v>
      </c>
      <c r="H491" s="8">
        <v>0</v>
      </c>
      <c r="I491" s="8">
        <v>0.12</v>
      </c>
    </row>
    <row r="492" spans="1:9" hidden="1" x14ac:dyDescent="0.25">
      <c r="A492" s="13" t="s">
        <v>302</v>
      </c>
      <c r="B492" s="42" t="s">
        <v>249</v>
      </c>
      <c r="C492" s="13" t="s">
        <v>59</v>
      </c>
      <c r="D492" s="11" t="str">
        <f t="shared" si="21"/>
        <v>SB_1015_J4125Pará</v>
      </c>
      <c r="E492" s="13" t="s">
        <v>297</v>
      </c>
      <c r="F492" s="7" t="s">
        <v>26</v>
      </c>
      <c r="G492" s="38" t="s">
        <v>61</v>
      </c>
      <c r="H492" s="8">
        <v>0</v>
      </c>
      <c r="I492" s="8">
        <v>7.0000000000000007E-2</v>
      </c>
    </row>
    <row r="493" spans="1:9" hidden="1" x14ac:dyDescent="0.25">
      <c r="A493" s="13" t="s">
        <v>302</v>
      </c>
      <c r="B493" s="42" t="s">
        <v>249</v>
      </c>
      <c r="C493" s="13" t="s">
        <v>59</v>
      </c>
      <c r="D493" s="11" t="str">
        <f t="shared" si="21"/>
        <v>SB_1015_J4125Paraíba</v>
      </c>
      <c r="E493" s="13" t="s">
        <v>297</v>
      </c>
      <c r="F493" s="7" t="s">
        <v>27</v>
      </c>
      <c r="G493" s="38" t="s">
        <v>61</v>
      </c>
      <c r="H493" s="8">
        <v>0</v>
      </c>
      <c r="I493" s="8">
        <v>7.0000000000000007E-2</v>
      </c>
    </row>
    <row r="494" spans="1:9" hidden="1" x14ac:dyDescent="0.25">
      <c r="A494" s="13" t="s">
        <v>302</v>
      </c>
      <c r="B494" s="42" t="s">
        <v>249</v>
      </c>
      <c r="C494" s="13" t="s">
        <v>59</v>
      </c>
      <c r="D494" s="11" t="str">
        <f t="shared" si="21"/>
        <v>SB_1015_J4125Paraná</v>
      </c>
      <c r="E494" s="13" t="s">
        <v>297</v>
      </c>
      <c r="F494" s="7" t="s">
        <v>28</v>
      </c>
      <c r="G494" s="38" t="s">
        <v>61</v>
      </c>
      <c r="H494" s="8">
        <v>0</v>
      </c>
      <c r="I494" s="8">
        <v>0.12</v>
      </c>
    </row>
    <row r="495" spans="1:9" hidden="1" x14ac:dyDescent="0.25">
      <c r="A495" s="13" t="s">
        <v>302</v>
      </c>
      <c r="B495" s="42" t="s">
        <v>249</v>
      </c>
      <c r="C495" s="13" t="s">
        <v>59</v>
      </c>
      <c r="D495" s="11" t="str">
        <f t="shared" si="21"/>
        <v>SB_1015_J4125Pernambuco</v>
      </c>
      <c r="E495" s="13" t="s">
        <v>297</v>
      </c>
      <c r="F495" s="7" t="s">
        <v>29</v>
      </c>
      <c r="G495" s="38" t="s">
        <v>61</v>
      </c>
      <c r="H495" s="8">
        <v>0</v>
      </c>
      <c r="I495" s="8">
        <v>7.0000000000000007E-2</v>
      </c>
    </row>
    <row r="496" spans="1:9" hidden="1" x14ac:dyDescent="0.25">
      <c r="A496" s="13" t="s">
        <v>302</v>
      </c>
      <c r="B496" s="42" t="s">
        <v>249</v>
      </c>
      <c r="C496" s="13" t="s">
        <v>59</v>
      </c>
      <c r="D496" s="11" t="str">
        <f t="shared" si="21"/>
        <v>SB_1015_J4125Piauí</v>
      </c>
      <c r="E496" s="13" t="s">
        <v>297</v>
      </c>
      <c r="F496" s="7" t="s">
        <v>30</v>
      </c>
      <c r="G496" s="38" t="s">
        <v>61</v>
      </c>
      <c r="H496" s="8">
        <v>0</v>
      </c>
      <c r="I496" s="8">
        <v>7.0000000000000007E-2</v>
      </c>
    </row>
    <row r="497" spans="1:9" hidden="1" x14ac:dyDescent="0.25">
      <c r="A497" s="13" t="s">
        <v>302</v>
      </c>
      <c r="B497" s="42" t="s">
        <v>249</v>
      </c>
      <c r="C497" s="13" t="s">
        <v>59</v>
      </c>
      <c r="D497" s="11" t="str">
        <f t="shared" si="21"/>
        <v>SB_1015_J4125Rio Grande do Norte</v>
      </c>
      <c r="E497" s="13" t="s">
        <v>297</v>
      </c>
      <c r="F497" s="7" t="s">
        <v>31</v>
      </c>
      <c r="G497" s="38" t="s">
        <v>61</v>
      </c>
      <c r="H497" s="8">
        <v>0</v>
      </c>
      <c r="I497" s="8">
        <v>7.0000000000000007E-2</v>
      </c>
    </row>
    <row r="498" spans="1:9" hidden="1" x14ac:dyDescent="0.25">
      <c r="A498" s="13" t="s">
        <v>302</v>
      </c>
      <c r="B498" s="42" t="s">
        <v>249</v>
      </c>
      <c r="C498" s="13" t="s">
        <v>59</v>
      </c>
      <c r="D498" s="11" t="str">
        <f t="shared" si="21"/>
        <v>SB_1015_J4125Rio Grande do Sul</v>
      </c>
      <c r="E498" s="13" t="s">
        <v>297</v>
      </c>
      <c r="F498" s="7" t="s">
        <v>32</v>
      </c>
      <c r="G498" s="38" t="s">
        <v>61</v>
      </c>
      <c r="H498" s="8">
        <v>0</v>
      </c>
      <c r="I498" s="8">
        <v>0.12</v>
      </c>
    </row>
    <row r="499" spans="1:9" hidden="1" x14ac:dyDescent="0.25">
      <c r="A499" s="13" t="s">
        <v>302</v>
      </c>
      <c r="B499" s="42" t="s">
        <v>249</v>
      </c>
      <c r="C499" s="13" t="s">
        <v>59</v>
      </c>
      <c r="D499" s="11" t="str">
        <f t="shared" si="21"/>
        <v>SB_1015_J4125Rio de Janeiro</v>
      </c>
      <c r="E499" s="13" t="s">
        <v>297</v>
      </c>
      <c r="F499" s="7" t="s">
        <v>33</v>
      </c>
      <c r="G499" s="38" t="s">
        <v>61</v>
      </c>
      <c r="H499" s="8">
        <v>0</v>
      </c>
      <c r="I499" s="8">
        <v>0.12</v>
      </c>
    </row>
    <row r="500" spans="1:9" hidden="1" x14ac:dyDescent="0.25">
      <c r="A500" s="13" t="s">
        <v>302</v>
      </c>
      <c r="B500" s="42" t="s">
        <v>249</v>
      </c>
      <c r="C500" s="13" t="s">
        <v>59</v>
      </c>
      <c r="D500" s="11" t="str">
        <f t="shared" si="21"/>
        <v>SB_1015_J4125Rondônia</v>
      </c>
      <c r="E500" s="13" t="s">
        <v>297</v>
      </c>
      <c r="F500" s="7" t="s">
        <v>34</v>
      </c>
      <c r="G500" s="38" t="s">
        <v>61</v>
      </c>
      <c r="H500" s="8">
        <v>0</v>
      </c>
      <c r="I500" s="8">
        <v>7.0000000000000007E-2</v>
      </c>
    </row>
    <row r="501" spans="1:9" hidden="1" x14ac:dyDescent="0.25">
      <c r="A501" s="13" t="s">
        <v>302</v>
      </c>
      <c r="B501" s="42" t="s">
        <v>249</v>
      </c>
      <c r="C501" s="13" t="s">
        <v>59</v>
      </c>
      <c r="D501" s="11" t="str">
        <f t="shared" si="21"/>
        <v>SB_1015_J4125Roraima</v>
      </c>
      <c r="E501" s="13" t="s">
        <v>297</v>
      </c>
      <c r="F501" s="7" t="s">
        <v>35</v>
      </c>
      <c r="G501" s="38" t="s">
        <v>61</v>
      </c>
      <c r="H501" s="8">
        <v>0</v>
      </c>
      <c r="I501" s="8">
        <v>7.0000000000000007E-2</v>
      </c>
    </row>
    <row r="502" spans="1:9" hidden="1" x14ac:dyDescent="0.25">
      <c r="A502" s="13" t="s">
        <v>302</v>
      </c>
      <c r="B502" s="42" t="s">
        <v>249</v>
      </c>
      <c r="C502" s="13" t="s">
        <v>59</v>
      </c>
      <c r="D502" s="11" t="str">
        <f t="shared" si="21"/>
        <v>SB_1015_J4125Santa Catarina</v>
      </c>
      <c r="E502" s="13" t="s">
        <v>297</v>
      </c>
      <c r="F502" s="7" t="s">
        <v>36</v>
      </c>
      <c r="G502" s="38" t="s">
        <v>61</v>
      </c>
      <c r="H502" s="8">
        <v>0</v>
      </c>
      <c r="I502" s="8">
        <v>0.12</v>
      </c>
    </row>
    <row r="503" spans="1:9" hidden="1" x14ac:dyDescent="0.25">
      <c r="A503" s="13" t="s">
        <v>302</v>
      </c>
      <c r="B503" s="42" t="s">
        <v>249</v>
      </c>
      <c r="C503" s="13" t="s">
        <v>59</v>
      </c>
      <c r="D503" s="11" t="str">
        <f t="shared" si="21"/>
        <v>SB_1015_J4125Sergipe</v>
      </c>
      <c r="E503" s="13" t="s">
        <v>297</v>
      </c>
      <c r="F503" s="7" t="s">
        <v>37</v>
      </c>
      <c r="G503" s="38" t="s">
        <v>61</v>
      </c>
      <c r="H503" s="8">
        <v>0</v>
      </c>
      <c r="I503" s="8">
        <v>7.0000000000000007E-2</v>
      </c>
    </row>
    <row r="504" spans="1:9" hidden="1" x14ac:dyDescent="0.25">
      <c r="A504" s="13" t="s">
        <v>302</v>
      </c>
      <c r="B504" s="42" t="s">
        <v>249</v>
      </c>
      <c r="C504" s="13" t="s">
        <v>59</v>
      </c>
      <c r="D504" s="11" t="str">
        <f t="shared" si="21"/>
        <v>SB_1015_J4125Tocantins</v>
      </c>
      <c r="E504" s="13" t="s">
        <v>297</v>
      </c>
      <c r="F504" s="7" t="s">
        <v>38</v>
      </c>
      <c r="G504" s="38" t="s">
        <v>61</v>
      </c>
      <c r="H504" s="8">
        <v>0</v>
      </c>
      <c r="I504" s="8">
        <v>7.0000000000000007E-2</v>
      </c>
    </row>
    <row r="505" spans="1:9" hidden="1" x14ac:dyDescent="0.25">
      <c r="A505" s="13" t="s">
        <v>302</v>
      </c>
      <c r="B505" s="42" t="s">
        <v>249</v>
      </c>
      <c r="C505" s="13" t="s">
        <v>59</v>
      </c>
      <c r="D505" s="11" t="str">
        <f t="shared" ref="D505" si="23">E505&amp;F505</f>
        <v>SB_1015_J4125Zona Franca de Manaus</v>
      </c>
      <c r="E505" s="13" t="s">
        <v>297</v>
      </c>
      <c r="F505" s="7" t="s">
        <v>245</v>
      </c>
      <c r="G505" s="38" t="s">
        <v>61</v>
      </c>
      <c r="H505" s="8">
        <v>0</v>
      </c>
      <c r="I505" s="8">
        <v>0</v>
      </c>
    </row>
    <row r="506" spans="1:9" hidden="1" x14ac:dyDescent="0.25">
      <c r="A506" s="14" t="s">
        <v>74</v>
      </c>
      <c r="B506" s="41" t="s">
        <v>249</v>
      </c>
      <c r="C506" s="14" t="s">
        <v>73</v>
      </c>
      <c r="D506" s="5" t="str">
        <f t="shared" si="21"/>
        <v>TELA_LED_9.7_P.SB_1015São Paulo</v>
      </c>
      <c r="E506" s="14" t="s">
        <v>76</v>
      </c>
      <c r="F506" s="5" t="s">
        <v>11</v>
      </c>
      <c r="G506" s="37" t="s">
        <v>75</v>
      </c>
      <c r="H506" s="6">
        <v>0</v>
      </c>
      <c r="I506" s="6">
        <v>0.18</v>
      </c>
    </row>
    <row r="507" spans="1:9" hidden="1" x14ac:dyDescent="0.25">
      <c r="A507" s="13" t="s">
        <v>74</v>
      </c>
      <c r="B507" s="42" t="s">
        <v>249</v>
      </c>
      <c r="C507" s="13" t="s">
        <v>73</v>
      </c>
      <c r="D507" s="11" t="str">
        <f t="shared" si="21"/>
        <v>TELA_LED_9.7_P.SB_1015Acre</v>
      </c>
      <c r="E507" s="13" t="s">
        <v>76</v>
      </c>
      <c r="F507" s="7" t="s">
        <v>13</v>
      </c>
      <c r="G507" s="38" t="s">
        <v>75</v>
      </c>
      <c r="H507" s="8">
        <v>0</v>
      </c>
      <c r="I507" s="8">
        <v>0.04</v>
      </c>
    </row>
    <row r="508" spans="1:9" hidden="1" x14ac:dyDescent="0.25">
      <c r="A508" s="13" t="s">
        <v>74</v>
      </c>
      <c r="B508" s="42" t="s">
        <v>249</v>
      </c>
      <c r="C508" s="13" t="s">
        <v>73</v>
      </c>
      <c r="D508" s="11" t="str">
        <f t="shared" si="21"/>
        <v>TELA_LED_9.7_P.SB_1015Alagoas</v>
      </c>
      <c r="E508" s="13" t="s">
        <v>76</v>
      </c>
      <c r="F508" s="7" t="s">
        <v>14</v>
      </c>
      <c r="G508" s="38" t="s">
        <v>75</v>
      </c>
      <c r="H508" s="8">
        <v>0</v>
      </c>
      <c r="I508" s="8">
        <v>0.04</v>
      </c>
    </row>
    <row r="509" spans="1:9" hidden="1" x14ac:dyDescent="0.25">
      <c r="A509" s="13" t="s">
        <v>74</v>
      </c>
      <c r="B509" s="42" t="s">
        <v>249</v>
      </c>
      <c r="C509" s="13" t="s">
        <v>73</v>
      </c>
      <c r="D509" s="11" t="str">
        <f t="shared" si="21"/>
        <v>TELA_LED_9.7_P.SB_1015Amazonas</v>
      </c>
      <c r="E509" s="13" t="s">
        <v>76</v>
      </c>
      <c r="F509" s="7" t="s">
        <v>15</v>
      </c>
      <c r="G509" s="38" t="s">
        <v>75</v>
      </c>
      <c r="H509" s="8">
        <v>0</v>
      </c>
      <c r="I509" s="8">
        <v>0.04</v>
      </c>
    </row>
    <row r="510" spans="1:9" hidden="1" x14ac:dyDescent="0.25">
      <c r="A510" s="13" t="s">
        <v>74</v>
      </c>
      <c r="B510" s="42" t="s">
        <v>249</v>
      </c>
      <c r="C510" s="13" t="s">
        <v>73</v>
      </c>
      <c r="D510" s="11" t="str">
        <f t="shared" si="21"/>
        <v>TELA_LED_9.7_P.SB_1015Amapá</v>
      </c>
      <c r="E510" s="13" t="s">
        <v>76</v>
      </c>
      <c r="F510" s="7" t="s">
        <v>16</v>
      </c>
      <c r="G510" s="38" t="s">
        <v>75</v>
      </c>
      <c r="H510" s="8">
        <v>0</v>
      </c>
      <c r="I510" s="8">
        <v>0.04</v>
      </c>
    </row>
    <row r="511" spans="1:9" hidden="1" x14ac:dyDescent="0.25">
      <c r="A511" s="13" t="s">
        <v>74</v>
      </c>
      <c r="B511" s="42" t="s">
        <v>249</v>
      </c>
      <c r="C511" s="13" t="s">
        <v>73</v>
      </c>
      <c r="D511" s="11" t="str">
        <f t="shared" si="21"/>
        <v>TELA_LED_9.7_P.SB_1015Bahia</v>
      </c>
      <c r="E511" s="13" t="s">
        <v>76</v>
      </c>
      <c r="F511" s="7" t="s">
        <v>17</v>
      </c>
      <c r="G511" s="38" t="s">
        <v>75</v>
      </c>
      <c r="H511" s="8">
        <v>0</v>
      </c>
      <c r="I511" s="8">
        <v>0.04</v>
      </c>
    </row>
    <row r="512" spans="1:9" hidden="1" x14ac:dyDescent="0.25">
      <c r="A512" s="13" t="s">
        <v>74</v>
      </c>
      <c r="B512" s="42" t="s">
        <v>249</v>
      </c>
      <c r="C512" s="13" t="s">
        <v>73</v>
      </c>
      <c r="D512" s="11" t="str">
        <f t="shared" si="21"/>
        <v>TELA_LED_9.7_P.SB_1015Ceará</v>
      </c>
      <c r="E512" s="13" t="s">
        <v>76</v>
      </c>
      <c r="F512" s="7" t="s">
        <v>18</v>
      </c>
      <c r="G512" s="38" t="s">
        <v>75</v>
      </c>
      <c r="H512" s="8">
        <v>0</v>
      </c>
      <c r="I512" s="8">
        <v>0.04</v>
      </c>
    </row>
    <row r="513" spans="1:9" hidden="1" x14ac:dyDescent="0.25">
      <c r="A513" s="13" t="s">
        <v>74</v>
      </c>
      <c r="B513" s="42" t="s">
        <v>249</v>
      </c>
      <c r="C513" s="13" t="s">
        <v>73</v>
      </c>
      <c r="D513" s="11" t="str">
        <f t="shared" si="21"/>
        <v>TELA_LED_9.7_P.SB_1015Distrito Federal</v>
      </c>
      <c r="E513" s="13" t="s">
        <v>76</v>
      </c>
      <c r="F513" s="7" t="s">
        <v>19</v>
      </c>
      <c r="G513" s="38" t="s">
        <v>75</v>
      </c>
      <c r="H513" s="8">
        <v>0</v>
      </c>
      <c r="I513" s="8">
        <v>0.04</v>
      </c>
    </row>
    <row r="514" spans="1:9" hidden="1" x14ac:dyDescent="0.25">
      <c r="A514" s="13" t="s">
        <v>74</v>
      </c>
      <c r="B514" s="42" t="s">
        <v>249</v>
      </c>
      <c r="C514" s="13" t="s">
        <v>73</v>
      </c>
      <c r="D514" s="11" t="str">
        <f t="shared" si="21"/>
        <v>TELA_LED_9.7_P.SB_1015Espírito Santo</v>
      </c>
      <c r="E514" s="13" t="s">
        <v>76</v>
      </c>
      <c r="F514" s="7" t="s">
        <v>20</v>
      </c>
      <c r="G514" s="38" t="s">
        <v>75</v>
      </c>
      <c r="H514" s="8">
        <v>0</v>
      </c>
      <c r="I514" s="8">
        <v>0.04</v>
      </c>
    </row>
    <row r="515" spans="1:9" hidden="1" x14ac:dyDescent="0.25">
      <c r="A515" s="13" t="s">
        <v>74</v>
      </c>
      <c r="B515" s="42" t="s">
        <v>249</v>
      </c>
      <c r="C515" s="13" t="s">
        <v>73</v>
      </c>
      <c r="D515" s="11" t="str">
        <f t="shared" si="21"/>
        <v>TELA_LED_9.7_P.SB_1015Goiás</v>
      </c>
      <c r="E515" s="13" t="s">
        <v>76</v>
      </c>
      <c r="F515" s="7" t="s">
        <v>21</v>
      </c>
      <c r="G515" s="38" t="s">
        <v>75</v>
      </c>
      <c r="H515" s="8">
        <v>0</v>
      </c>
      <c r="I515" s="8">
        <v>0.04</v>
      </c>
    </row>
    <row r="516" spans="1:9" hidden="1" x14ac:dyDescent="0.25">
      <c r="A516" s="13" t="s">
        <v>74</v>
      </c>
      <c r="B516" s="42" t="s">
        <v>249</v>
      </c>
      <c r="C516" s="13" t="s">
        <v>73</v>
      </c>
      <c r="D516" s="11" t="str">
        <f t="shared" si="21"/>
        <v>TELA_LED_9.7_P.SB_1015Maranhão</v>
      </c>
      <c r="E516" s="13" t="s">
        <v>76</v>
      </c>
      <c r="F516" s="7" t="s">
        <v>22</v>
      </c>
      <c r="G516" s="38" t="s">
        <v>75</v>
      </c>
      <c r="H516" s="8">
        <v>0</v>
      </c>
      <c r="I516" s="8">
        <v>0.04</v>
      </c>
    </row>
    <row r="517" spans="1:9" hidden="1" x14ac:dyDescent="0.25">
      <c r="A517" s="13" t="s">
        <v>74</v>
      </c>
      <c r="B517" s="42" t="s">
        <v>249</v>
      </c>
      <c r="C517" s="13" t="s">
        <v>73</v>
      </c>
      <c r="D517" s="11" t="str">
        <f t="shared" si="21"/>
        <v>TELA_LED_9.7_P.SB_1015Mato Grosso</v>
      </c>
      <c r="E517" s="13" t="s">
        <v>76</v>
      </c>
      <c r="F517" s="7" t="s">
        <v>23</v>
      </c>
      <c r="G517" s="38" t="s">
        <v>75</v>
      </c>
      <c r="H517" s="8">
        <v>0</v>
      </c>
      <c r="I517" s="8">
        <v>0.04</v>
      </c>
    </row>
    <row r="518" spans="1:9" hidden="1" x14ac:dyDescent="0.25">
      <c r="A518" s="13" t="s">
        <v>74</v>
      </c>
      <c r="B518" s="42" t="s">
        <v>249</v>
      </c>
      <c r="C518" s="13" t="s">
        <v>73</v>
      </c>
      <c r="D518" s="11" t="str">
        <f t="shared" si="21"/>
        <v>TELA_LED_9.7_P.SB_1015Mato Grosso do Sul</v>
      </c>
      <c r="E518" s="13" t="s">
        <v>76</v>
      </c>
      <c r="F518" s="7" t="s">
        <v>24</v>
      </c>
      <c r="G518" s="38" t="s">
        <v>75</v>
      </c>
      <c r="H518" s="8">
        <v>0</v>
      </c>
      <c r="I518" s="8">
        <v>0.04</v>
      </c>
    </row>
    <row r="519" spans="1:9" hidden="1" x14ac:dyDescent="0.25">
      <c r="A519" s="13" t="s">
        <v>74</v>
      </c>
      <c r="B519" s="42" t="s">
        <v>249</v>
      </c>
      <c r="C519" s="13" t="s">
        <v>73</v>
      </c>
      <c r="D519" s="11" t="str">
        <f t="shared" si="21"/>
        <v>TELA_LED_9.7_P.SB_1015Minas Gerais</v>
      </c>
      <c r="E519" s="13" t="s">
        <v>76</v>
      </c>
      <c r="F519" s="7" t="s">
        <v>25</v>
      </c>
      <c r="G519" s="38" t="s">
        <v>75</v>
      </c>
      <c r="H519" s="8">
        <v>0</v>
      </c>
      <c r="I519" s="8">
        <v>0.04</v>
      </c>
    </row>
    <row r="520" spans="1:9" hidden="1" x14ac:dyDescent="0.25">
      <c r="A520" s="13" t="s">
        <v>74</v>
      </c>
      <c r="B520" s="42" t="s">
        <v>249</v>
      </c>
      <c r="C520" s="13" t="s">
        <v>73</v>
      </c>
      <c r="D520" s="11" t="str">
        <f t="shared" si="21"/>
        <v>TELA_LED_9.7_P.SB_1015Pará</v>
      </c>
      <c r="E520" s="13" t="s">
        <v>76</v>
      </c>
      <c r="F520" s="7" t="s">
        <v>26</v>
      </c>
      <c r="G520" s="38" t="s">
        <v>75</v>
      </c>
      <c r="H520" s="8">
        <v>0</v>
      </c>
      <c r="I520" s="8">
        <v>0.04</v>
      </c>
    </row>
    <row r="521" spans="1:9" hidden="1" x14ac:dyDescent="0.25">
      <c r="A521" s="13" t="s">
        <v>74</v>
      </c>
      <c r="B521" s="42" t="s">
        <v>249</v>
      </c>
      <c r="C521" s="13" t="s">
        <v>73</v>
      </c>
      <c r="D521" s="11" t="str">
        <f t="shared" si="21"/>
        <v>TELA_LED_9.7_P.SB_1015Paraíba</v>
      </c>
      <c r="E521" s="13" t="s">
        <v>76</v>
      </c>
      <c r="F521" s="7" t="s">
        <v>27</v>
      </c>
      <c r="G521" s="38" t="s">
        <v>75</v>
      </c>
      <c r="H521" s="8">
        <v>0</v>
      </c>
      <c r="I521" s="8">
        <v>0.04</v>
      </c>
    </row>
    <row r="522" spans="1:9" hidden="1" x14ac:dyDescent="0.25">
      <c r="A522" s="13" t="s">
        <v>74</v>
      </c>
      <c r="B522" s="42" t="s">
        <v>249</v>
      </c>
      <c r="C522" s="13" t="s">
        <v>73</v>
      </c>
      <c r="D522" s="11" t="str">
        <f t="shared" si="21"/>
        <v>TELA_LED_9.7_P.SB_1015Paraná</v>
      </c>
      <c r="E522" s="13" t="s">
        <v>76</v>
      </c>
      <c r="F522" s="7" t="s">
        <v>28</v>
      </c>
      <c r="G522" s="38" t="s">
        <v>75</v>
      </c>
      <c r="H522" s="8">
        <v>0</v>
      </c>
      <c r="I522" s="8">
        <v>0.04</v>
      </c>
    </row>
    <row r="523" spans="1:9" hidden="1" x14ac:dyDescent="0.25">
      <c r="A523" s="13" t="s">
        <v>74</v>
      </c>
      <c r="B523" s="42" t="s">
        <v>249</v>
      </c>
      <c r="C523" s="13" t="s">
        <v>73</v>
      </c>
      <c r="D523" s="11" t="str">
        <f t="shared" si="21"/>
        <v>TELA_LED_9.7_P.SB_1015Pernambuco</v>
      </c>
      <c r="E523" s="13" t="s">
        <v>76</v>
      </c>
      <c r="F523" s="7" t="s">
        <v>29</v>
      </c>
      <c r="G523" s="38" t="s">
        <v>75</v>
      </c>
      <c r="H523" s="8">
        <v>0</v>
      </c>
      <c r="I523" s="8">
        <v>0.04</v>
      </c>
    </row>
    <row r="524" spans="1:9" hidden="1" x14ac:dyDescent="0.25">
      <c r="A524" s="13" t="s">
        <v>74</v>
      </c>
      <c r="B524" s="42" t="s">
        <v>249</v>
      </c>
      <c r="C524" s="13" t="s">
        <v>73</v>
      </c>
      <c r="D524" s="11" t="str">
        <f t="shared" si="21"/>
        <v>TELA_LED_9.7_P.SB_1015Piauí</v>
      </c>
      <c r="E524" s="13" t="s">
        <v>76</v>
      </c>
      <c r="F524" s="7" t="s">
        <v>30</v>
      </c>
      <c r="G524" s="38" t="s">
        <v>75</v>
      </c>
      <c r="H524" s="8">
        <v>0</v>
      </c>
      <c r="I524" s="8">
        <v>0.04</v>
      </c>
    </row>
    <row r="525" spans="1:9" hidden="1" x14ac:dyDescent="0.25">
      <c r="A525" s="13" t="s">
        <v>74</v>
      </c>
      <c r="B525" s="42" t="s">
        <v>249</v>
      </c>
      <c r="C525" s="13" t="s">
        <v>73</v>
      </c>
      <c r="D525" s="11" t="str">
        <f t="shared" si="21"/>
        <v>TELA_LED_9.7_P.SB_1015Rio Grande do Norte</v>
      </c>
      <c r="E525" s="13" t="s">
        <v>76</v>
      </c>
      <c r="F525" s="7" t="s">
        <v>31</v>
      </c>
      <c r="G525" s="38" t="s">
        <v>75</v>
      </c>
      <c r="H525" s="8">
        <v>0</v>
      </c>
      <c r="I525" s="8">
        <v>0.04</v>
      </c>
    </row>
    <row r="526" spans="1:9" hidden="1" x14ac:dyDescent="0.25">
      <c r="A526" s="13" t="s">
        <v>74</v>
      </c>
      <c r="B526" s="42" t="s">
        <v>249</v>
      </c>
      <c r="C526" s="13" t="s">
        <v>73</v>
      </c>
      <c r="D526" s="11" t="str">
        <f t="shared" si="21"/>
        <v>TELA_LED_9.7_P.SB_1015Rio Grande do Sul</v>
      </c>
      <c r="E526" s="13" t="s">
        <v>76</v>
      </c>
      <c r="F526" s="7" t="s">
        <v>32</v>
      </c>
      <c r="G526" s="38" t="s">
        <v>75</v>
      </c>
      <c r="H526" s="8">
        <v>0</v>
      </c>
      <c r="I526" s="8">
        <v>0.04</v>
      </c>
    </row>
    <row r="527" spans="1:9" hidden="1" x14ac:dyDescent="0.25">
      <c r="A527" s="13" t="s">
        <v>74</v>
      </c>
      <c r="B527" s="42" t="s">
        <v>249</v>
      </c>
      <c r="C527" s="13" t="s">
        <v>73</v>
      </c>
      <c r="D527" s="11" t="str">
        <f t="shared" si="21"/>
        <v>TELA_LED_9.7_P.SB_1015Rio de Janeiro</v>
      </c>
      <c r="E527" s="13" t="s">
        <v>76</v>
      </c>
      <c r="F527" s="7" t="s">
        <v>33</v>
      </c>
      <c r="G527" s="38" t="s">
        <v>75</v>
      </c>
      <c r="H527" s="8">
        <v>0</v>
      </c>
      <c r="I527" s="8">
        <v>0.04</v>
      </c>
    </row>
    <row r="528" spans="1:9" hidden="1" x14ac:dyDescent="0.25">
      <c r="A528" s="13" t="s">
        <v>74</v>
      </c>
      <c r="B528" s="42" t="s">
        <v>249</v>
      </c>
      <c r="C528" s="13" t="s">
        <v>73</v>
      </c>
      <c r="D528" s="11" t="str">
        <f t="shared" si="21"/>
        <v>TELA_LED_9.7_P.SB_1015Rondônia</v>
      </c>
      <c r="E528" s="13" t="s">
        <v>76</v>
      </c>
      <c r="F528" s="7" t="s">
        <v>34</v>
      </c>
      <c r="G528" s="38" t="s">
        <v>75</v>
      </c>
      <c r="H528" s="8">
        <v>0</v>
      </c>
      <c r="I528" s="8">
        <v>0.04</v>
      </c>
    </row>
    <row r="529" spans="1:9" hidden="1" x14ac:dyDescent="0.25">
      <c r="A529" s="13" t="s">
        <v>74</v>
      </c>
      <c r="B529" s="42" t="s">
        <v>249</v>
      </c>
      <c r="C529" s="13" t="s">
        <v>73</v>
      </c>
      <c r="D529" s="11" t="str">
        <f t="shared" si="21"/>
        <v>TELA_LED_9.7_P.SB_1015Roraima</v>
      </c>
      <c r="E529" s="13" t="s">
        <v>76</v>
      </c>
      <c r="F529" s="7" t="s">
        <v>35</v>
      </c>
      <c r="G529" s="38" t="s">
        <v>75</v>
      </c>
      <c r="H529" s="8">
        <v>0</v>
      </c>
      <c r="I529" s="8">
        <v>0.04</v>
      </c>
    </row>
    <row r="530" spans="1:9" hidden="1" x14ac:dyDescent="0.25">
      <c r="A530" s="13" t="s">
        <v>74</v>
      </c>
      <c r="B530" s="42" t="s">
        <v>249</v>
      </c>
      <c r="C530" s="13" t="s">
        <v>73</v>
      </c>
      <c r="D530" s="11" t="str">
        <f t="shared" si="21"/>
        <v>TELA_LED_9.7_P.SB_1015Santa Catarina</v>
      </c>
      <c r="E530" s="13" t="s">
        <v>76</v>
      </c>
      <c r="F530" s="7" t="s">
        <v>36</v>
      </c>
      <c r="G530" s="38" t="s">
        <v>75</v>
      </c>
      <c r="H530" s="8">
        <v>0</v>
      </c>
      <c r="I530" s="8">
        <v>0.04</v>
      </c>
    </row>
    <row r="531" spans="1:9" hidden="1" x14ac:dyDescent="0.25">
      <c r="A531" s="13" t="s">
        <v>74</v>
      </c>
      <c r="B531" s="42" t="s">
        <v>249</v>
      </c>
      <c r="C531" s="13" t="s">
        <v>73</v>
      </c>
      <c r="D531" s="11" t="str">
        <f t="shared" si="21"/>
        <v>TELA_LED_9.7_P.SB_1015Sergipe</v>
      </c>
      <c r="E531" s="13" t="s">
        <v>76</v>
      </c>
      <c r="F531" s="7" t="s">
        <v>37</v>
      </c>
      <c r="G531" s="38" t="s">
        <v>75</v>
      </c>
      <c r="H531" s="8">
        <v>0</v>
      </c>
      <c r="I531" s="8">
        <v>0.04</v>
      </c>
    </row>
    <row r="532" spans="1:9" hidden="1" x14ac:dyDescent="0.25">
      <c r="A532" s="13" t="s">
        <v>74</v>
      </c>
      <c r="B532" s="42" t="s">
        <v>249</v>
      </c>
      <c r="C532" s="13" t="s">
        <v>73</v>
      </c>
      <c r="D532" s="11" t="str">
        <f t="shared" si="21"/>
        <v>TELA_LED_9.7_P.SB_1015Tocantins</v>
      </c>
      <c r="E532" s="13" t="s">
        <v>76</v>
      </c>
      <c r="F532" s="7" t="s">
        <v>38</v>
      </c>
      <c r="G532" s="38" t="s">
        <v>75</v>
      </c>
      <c r="H532" s="8">
        <v>0</v>
      </c>
      <c r="I532" s="8">
        <v>0.04</v>
      </c>
    </row>
    <row r="533" spans="1:9" hidden="1" x14ac:dyDescent="0.25">
      <c r="A533" s="13" t="s">
        <v>74</v>
      </c>
      <c r="B533" s="42" t="s">
        <v>249</v>
      </c>
      <c r="C533" s="13" t="s">
        <v>73</v>
      </c>
      <c r="D533" s="11" t="str">
        <f t="shared" ref="D533" si="24">E533&amp;F533</f>
        <v>TELA_LED_9.7_P.SB_1015Zona Franca de Manaus</v>
      </c>
      <c r="E533" s="13" t="s">
        <v>76</v>
      </c>
      <c r="F533" s="7" t="s">
        <v>245</v>
      </c>
      <c r="G533" s="38" t="s">
        <v>75</v>
      </c>
      <c r="H533" s="8">
        <v>0</v>
      </c>
      <c r="I533" s="8">
        <v>0</v>
      </c>
    </row>
    <row r="534" spans="1:9" hidden="1" x14ac:dyDescent="0.25">
      <c r="A534" s="14" t="s">
        <v>79</v>
      </c>
      <c r="B534" s="41" t="s">
        <v>249</v>
      </c>
      <c r="C534" s="14" t="s">
        <v>77</v>
      </c>
      <c r="D534" s="5" t="str">
        <f t="shared" ref="D534:D599" si="25">E534&amp;F534</f>
        <v>GD_36São Paulo</v>
      </c>
      <c r="E534" s="14" t="s">
        <v>78</v>
      </c>
      <c r="F534" s="5" t="s">
        <v>11</v>
      </c>
      <c r="G534" s="37" t="s">
        <v>80</v>
      </c>
      <c r="H534" s="6">
        <v>0</v>
      </c>
      <c r="I534" s="6">
        <v>0.18</v>
      </c>
    </row>
    <row r="535" spans="1:9" hidden="1" x14ac:dyDescent="0.25">
      <c r="A535" s="13" t="s">
        <v>79</v>
      </c>
      <c r="B535" s="42" t="s">
        <v>249</v>
      </c>
      <c r="C535" s="13" t="s">
        <v>77</v>
      </c>
      <c r="D535" s="11" t="str">
        <f t="shared" si="25"/>
        <v>GD_36Acre</v>
      </c>
      <c r="E535" s="13" t="s">
        <v>78</v>
      </c>
      <c r="F535" s="7" t="s">
        <v>13</v>
      </c>
      <c r="G535" s="38" t="s">
        <v>80</v>
      </c>
      <c r="H535" s="8">
        <v>0</v>
      </c>
      <c r="I535" s="8">
        <v>0.04</v>
      </c>
    </row>
    <row r="536" spans="1:9" hidden="1" x14ac:dyDescent="0.25">
      <c r="A536" s="13" t="s">
        <v>79</v>
      </c>
      <c r="B536" s="42" t="s">
        <v>249</v>
      </c>
      <c r="C536" s="13" t="s">
        <v>77</v>
      </c>
      <c r="D536" s="11" t="str">
        <f t="shared" si="25"/>
        <v>GD_36Alagoas</v>
      </c>
      <c r="E536" s="13" t="s">
        <v>78</v>
      </c>
      <c r="F536" s="7" t="s">
        <v>14</v>
      </c>
      <c r="G536" s="38" t="s">
        <v>80</v>
      </c>
      <c r="H536" s="8">
        <v>0</v>
      </c>
      <c r="I536" s="8">
        <v>0.04</v>
      </c>
    </row>
    <row r="537" spans="1:9" hidden="1" x14ac:dyDescent="0.25">
      <c r="A537" s="13" t="s">
        <v>79</v>
      </c>
      <c r="B537" s="42" t="s">
        <v>249</v>
      </c>
      <c r="C537" s="13" t="s">
        <v>77</v>
      </c>
      <c r="D537" s="11" t="str">
        <f t="shared" si="25"/>
        <v>GD_36Amazonas</v>
      </c>
      <c r="E537" s="13" t="s">
        <v>78</v>
      </c>
      <c r="F537" s="7" t="s">
        <v>15</v>
      </c>
      <c r="G537" s="38" t="s">
        <v>80</v>
      </c>
      <c r="H537" s="8">
        <v>0</v>
      </c>
      <c r="I537" s="8">
        <v>0.04</v>
      </c>
    </row>
    <row r="538" spans="1:9" hidden="1" x14ac:dyDescent="0.25">
      <c r="A538" s="13" t="s">
        <v>79</v>
      </c>
      <c r="B538" s="42" t="s">
        <v>249</v>
      </c>
      <c r="C538" s="13" t="s">
        <v>77</v>
      </c>
      <c r="D538" s="11" t="str">
        <f t="shared" si="25"/>
        <v>GD_36Amapá</v>
      </c>
      <c r="E538" s="13" t="s">
        <v>78</v>
      </c>
      <c r="F538" s="7" t="s">
        <v>16</v>
      </c>
      <c r="G538" s="38" t="s">
        <v>80</v>
      </c>
      <c r="H538" s="8">
        <v>0</v>
      </c>
      <c r="I538" s="8">
        <v>0.04</v>
      </c>
    </row>
    <row r="539" spans="1:9" hidden="1" x14ac:dyDescent="0.25">
      <c r="A539" s="13" t="s">
        <v>79</v>
      </c>
      <c r="B539" s="42" t="s">
        <v>249</v>
      </c>
      <c r="C539" s="13" t="s">
        <v>77</v>
      </c>
      <c r="D539" s="11" t="str">
        <f t="shared" si="25"/>
        <v>GD_36Bahia</v>
      </c>
      <c r="E539" s="13" t="s">
        <v>78</v>
      </c>
      <c r="F539" s="7" t="s">
        <v>17</v>
      </c>
      <c r="G539" s="38" t="s">
        <v>80</v>
      </c>
      <c r="H539" s="8">
        <v>0</v>
      </c>
      <c r="I539" s="8">
        <v>0.04</v>
      </c>
    </row>
    <row r="540" spans="1:9" hidden="1" x14ac:dyDescent="0.25">
      <c r="A540" s="13" t="s">
        <v>79</v>
      </c>
      <c r="B540" s="42" t="s">
        <v>249</v>
      </c>
      <c r="C540" s="13" t="s">
        <v>77</v>
      </c>
      <c r="D540" s="11" t="str">
        <f t="shared" si="25"/>
        <v>GD_36Ceará</v>
      </c>
      <c r="E540" s="13" t="s">
        <v>78</v>
      </c>
      <c r="F540" s="7" t="s">
        <v>18</v>
      </c>
      <c r="G540" s="38" t="s">
        <v>80</v>
      </c>
      <c r="H540" s="8">
        <v>0</v>
      </c>
      <c r="I540" s="8">
        <v>0.04</v>
      </c>
    </row>
    <row r="541" spans="1:9" hidden="1" x14ac:dyDescent="0.25">
      <c r="A541" s="13" t="s">
        <v>79</v>
      </c>
      <c r="B541" s="42" t="s">
        <v>249</v>
      </c>
      <c r="C541" s="13" t="s">
        <v>77</v>
      </c>
      <c r="D541" s="11" t="str">
        <f t="shared" si="25"/>
        <v>GD_36Distrito Federal</v>
      </c>
      <c r="E541" s="13" t="s">
        <v>78</v>
      </c>
      <c r="F541" s="7" t="s">
        <v>19</v>
      </c>
      <c r="G541" s="38" t="s">
        <v>80</v>
      </c>
      <c r="H541" s="8">
        <v>0</v>
      </c>
      <c r="I541" s="8">
        <v>0.04</v>
      </c>
    </row>
    <row r="542" spans="1:9" hidden="1" x14ac:dyDescent="0.25">
      <c r="A542" s="13" t="s">
        <v>79</v>
      </c>
      <c r="B542" s="42" t="s">
        <v>249</v>
      </c>
      <c r="C542" s="13" t="s">
        <v>77</v>
      </c>
      <c r="D542" s="11" t="str">
        <f t="shared" si="25"/>
        <v>GD_36Espírito Santo</v>
      </c>
      <c r="E542" s="13" t="s">
        <v>78</v>
      </c>
      <c r="F542" s="7" t="s">
        <v>20</v>
      </c>
      <c r="G542" s="38" t="s">
        <v>80</v>
      </c>
      <c r="H542" s="8">
        <v>0</v>
      </c>
      <c r="I542" s="8">
        <v>0.04</v>
      </c>
    </row>
    <row r="543" spans="1:9" hidden="1" x14ac:dyDescent="0.25">
      <c r="A543" s="13" t="s">
        <v>79</v>
      </c>
      <c r="B543" s="42" t="s">
        <v>249</v>
      </c>
      <c r="C543" s="13" t="s">
        <v>77</v>
      </c>
      <c r="D543" s="11" t="str">
        <f t="shared" si="25"/>
        <v>GD_36Goiás</v>
      </c>
      <c r="E543" s="13" t="s">
        <v>78</v>
      </c>
      <c r="F543" s="7" t="s">
        <v>21</v>
      </c>
      <c r="G543" s="38" t="s">
        <v>80</v>
      </c>
      <c r="H543" s="8">
        <v>0</v>
      </c>
      <c r="I543" s="8">
        <v>0.04</v>
      </c>
    </row>
    <row r="544" spans="1:9" hidden="1" x14ac:dyDescent="0.25">
      <c r="A544" s="13" t="s">
        <v>79</v>
      </c>
      <c r="B544" s="42" t="s">
        <v>249</v>
      </c>
      <c r="C544" s="13" t="s">
        <v>77</v>
      </c>
      <c r="D544" s="11" t="str">
        <f t="shared" si="25"/>
        <v>GD_36Maranhão</v>
      </c>
      <c r="E544" s="13" t="s">
        <v>78</v>
      </c>
      <c r="F544" s="7" t="s">
        <v>22</v>
      </c>
      <c r="G544" s="38" t="s">
        <v>80</v>
      </c>
      <c r="H544" s="8">
        <v>0</v>
      </c>
      <c r="I544" s="8">
        <v>0.04</v>
      </c>
    </row>
    <row r="545" spans="1:9" hidden="1" x14ac:dyDescent="0.25">
      <c r="A545" s="13" t="s">
        <v>79</v>
      </c>
      <c r="B545" s="42" t="s">
        <v>249</v>
      </c>
      <c r="C545" s="13" t="s">
        <v>77</v>
      </c>
      <c r="D545" s="11" t="str">
        <f t="shared" si="25"/>
        <v>GD_36Mato Grosso</v>
      </c>
      <c r="E545" s="13" t="s">
        <v>78</v>
      </c>
      <c r="F545" s="7" t="s">
        <v>23</v>
      </c>
      <c r="G545" s="38" t="s">
        <v>80</v>
      </c>
      <c r="H545" s="8">
        <v>0</v>
      </c>
      <c r="I545" s="8">
        <v>0.04</v>
      </c>
    </row>
    <row r="546" spans="1:9" hidden="1" x14ac:dyDescent="0.25">
      <c r="A546" s="13" t="s">
        <v>79</v>
      </c>
      <c r="B546" s="42" t="s">
        <v>249</v>
      </c>
      <c r="C546" s="13" t="s">
        <v>77</v>
      </c>
      <c r="D546" s="11" t="str">
        <f t="shared" si="25"/>
        <v>GD_36Mato Grosso do Sul</v>
      </c>
      <c r="E546" s="13" t="s">
        <v>78</v>
      </c>
      <c r="F546" s="7" t="s">
        <v>24</v>
      </c>
      <c r="G546" s="38" t="s">
        <v>80</v>
      </c>
      <c r="H546" s="8">
        <v>0</v>
      </c>
      <c r="I546" s="8">
        <v>0.04</v>
      </c>
    </row>
    <row r="547" spans="1:9" hidden="1" x14ac:dyDescent="0.25">
      <c r="A547" s="13" t="s">
        <v>79</v>
      </c>
      <c r="B547" s="42" t="s">
        <v>249</v>
      </c>
      <c r="C547" s="13" t="s">
        <v>77</v>
      </c>
      <c r="D547" s="11" t="str">
        <f t="shared" si="25"/>
        <v>GD_36Minas Gerais</v>
      </c>
      <c r="E547" s="13" t="s">
        <v>78</v>
      </c>
      <c r="F547" s="7" t="s">
        <v>25</v>
      </c>
      <c r="G547" s="38" t="s">
        <v>80</v>
      </c>
      <c r="H547" s="8">
        <v>0</v>
      </c>
      <c r="I547" s="8">
        <v>0.04</v>
      </c>
    </row>
    <row r="548" spans="1:9" hidden="1" x14ac:dyDescent="0.25">
      <c r="A548" s="13" t="s">
        <v>79</v>
      </c>
      <c r="B548" s="42" t="s">
        <v>249</v>
      </c>
      <c r="C548" s="13" t="s">
        <v>77</v>
      </c>
      <c r="D548" s="11" t="str">
        <f t="shared" si="25"/>
        <v>GD_36Pará</v>
      </c>
      <c r="E548" s="13" t="s">
        <v>78</v>
      </c>
      <c r="F548" s="7" t="s">
        <v>26</v>
      </c>
      <c r="G548" s="38" t="s">
        <v>80</v>
      </c>
      <c r="H548" s="8">
        <v>0</v>
      </c>
      <c r="I548" s="8">
        <v>0.04</v>
      </c>
    </row>
    <row r="549" spans="1:9" hidden="1" x14ac:dyDescent="0.25">
      <c r="A549" s="13" t="s">
        <v>79</v>
      </c>
      <c r="B549" s="42" t="s">
        <v>249</v>
      </c>
      <c r="C549" s="13" t="s">
        <v>77</v>
      </c>
      <c r="D549" s="11" t="str">
        <f t="shared" si="25"/>
        <v>GD_36Paraíba</v>
      </c>
      <c r="E549" s="13" t="s">
        <v>78</v>
      </c>
      <c r="F549" s="7" t="s">
        <v>27</v>
      </c>
      <c r="G549" s="38" t="s">
        <v>80</v>
      </c>
      <c r="H549" s="8">
        <v>0</v>
      </c>
      <c r="I549" s="8">
        <v>0.04</v>
      </c>
    </row>
    <row r="550" spans="1:9" hidden="1" x14ac:dyDescent="0.25">
      <c r="A550" s="13" t="s">
        <v>79</v>
      </c>
      <c r="B550" s="42" t="s">
        <v>249</v>
      </c>
      <c r="C550" s="13" t="s">
        <v>77</v>
      </c>
      <c r="D550" s="11" t="str">
        <f t="shared" si="25"/>
        <v>GD_36Paraná</v>
      </c>
      <c r="E550" s="13" t="s">
        <v>78</v>
      </c>
      <c r="F550" s="7" t="s">
        <v>28</v>
      </c>
      <c r="G550" s="38" t="s">
        <v>80</v>
      </c>
      <c r="H550" s="8">
        <v>0</v>
      </c>
      <c r="I550" s="8">
        <v>0.04</v>
      </c>
    </row>
    <row r="551" spans="1:9" hidden="1" x14ac:dyDescent="0.25">
      <c r="A551" s="13" t="s">
        <v>79</v>
      </c>
      <c r="B551" s="42" t="s">
        <v>249</v>
      </c>
      <c r="C551" s="13" t="s">
        <v>77</v>
      </c>
      <c r="D551" s="11" t="str">
        <f t="shared" si="25"/>
        <v>GD_36Pernambuco</v>
      </c>
      <c r="E551" s="13" t="s">
        <v>78</v>
      </c>
      <c r="F551" s="7" t="s">
        <v>29</v>
      </c>
      <c r="G551" s="38" t="s">
        <v>80</v>
      </c>
      <c r="H551" s="8">
        <v>0</v>
      </c>
      <c r="I551" s="8">
        <v>0.04</v>
      </c>
    </row>
    <row r="552" spans="1:9" hidden="1" x14ac:dyDescent="0.25">
      <c r="A552" s="13" t="s">
        <v>79</v>
      </c>
      <c r="B552" s="42" t="s">
        <v>249</v>
      </c>
      <c r="C552" s="13" t="s">
        <v>77</v>
      </c>
      <c r="D552" s="11" t="str">
        <f t="shared" si="25"/>
        <v>GD_36Piauí</v>
      </c>
      <c r="E552" s="13" t="s">
        <v>78</v>
      </c>
      <c r="F552" s="7" t="s">
        <v>30</v>
      </c>
      <c r="G552" s="38" t="s">
        <v>80</v>
      </c>
      <c r="H552" s="8">
        <v>0</v>
      </c>
      <c r="I552" s="8">
        <v>0.04</v>
      </c>
    </row>
    <row r="553" spans="1:9" hidden="1" x14ac:dyDescent="0.25">
      <c r="A553" s="13" t="s">
        <v>79</v>
      </c>
      <c r="B553" s="42" t="s">
        <v>249</v>
      </c>
      <c r="C553" s="13" t="s">
        <v>77</v>
      </c>
      <c r="D553" s="11" t="str">
        <f t="shared" si="25"/>
        <v>GD_36Rio Grande do Norte</v>
      </c>
      <c r="E553" s="13" t="s">
        <v>78</v>
      </c>
      <c r="F553" s="7" t="s">
        <v>31</v>
      </c>
      <c r="G553" s="38" t="s">
        <v>80</v>
      </c>
      <c r="H553" s="8">
        <v>0</v>
      </c>
      <c r="I553" s="8">
        <v>0.04</v>
      </c>
    </row>
    <row r="554" spans="1:9" hidden="1" x14ac:dyDescent="0.25">
      <c r="A554" s="13" t="s">
        <v>79</v>
      </c>
      <c r="B554" s="42" t="s">
        <v>249</v>
      </c>
      <c r="C554" s="13" t="s">
        <v>77</v>
      </c>
      <c r="D554" s="11" t="str">
        <f t="shared" si="25"/>
        <v>GD_36Rio Grande do Sul</v>
      </c>
      <c r="E554" s="13" t="s">
        <v>78</v>
      </c>
      <c r="F554" s="7" t="s">
        <v>32</v>
      </c>
      <c r="G554" s="38" t="s">
        <v>80</v>
      </c>
      <c r="H554" s="8">
        <v>0</v>
      </c>
      <c r="I554" s="8">
        <v>0.04</v>
      </c>
    </row>
    <row r="555" spans="1:9" hidden="1" x14ac:dyDescent="0.25">
      <c r="A555" s="13" t="s">
        <v>79</v>
      </c>
      <c r="B555" s="42" t="s">
        <v>249</v>
      </c>
      <c r="C555" s="13" t="s">
        <v>77</v>
      </c>
      <c r="D555" s="11" t="str">
        <f t="shared" si="25"/>
        <v>GD_36Rio de Janeiro</v>
      </c>
      <c r="E555" s="13" t="s">
        <v>78</v>
      </c>
      <c r="F555" s="7" t="s">
        <v>33</v>
      </c>
      <c r="G555" s="38" t="s">
        <v>80</v>
      </c>
      <c r="H555" s="8">
        <v>0</v>
      </c>
      <c r="I555" s="8">
        <v>0.04</v>
      </c>
    </row>
    <row r="556" spans="1:9" hidden="1" x14ac:dyDescent="0.25">
      <c r="A556" s="13" t="s">
        <v>79</v>
      </c>
      <c r="B556" s="42" t="s">
        <v>249</v>
      </c>
      <c r="C556" s="13" t="s">
        <v>77</v>
      </c>
      <c r="D556" s="11" t="str">
        <f t="shared" si="25"/>
        <v>GD_36Rondônia</v>
      </c>
      <c r="E556" s="13" t="s">
        <v>78</v>
      </c>
      <c r="F556" s="7" t="s">
        <v>34</v>
      </c>
      <c r="G556" s="38" t="s">
        <v>80</v>
      </c>
      <c r="H556" s="8">
        <v>0</v>
      </c>
      <c r="I556" s="8">
        <v>0.04</v>
      </c>
    </row>
    <row r="557" spans="1:9" hidden="1" x14ac:dyDescent="0.25">
      <c r="A557" s="13" t="s">
        <v>79</v>
      </c>
      <c r="B557" s="42" t="s">
        <v>249</v>
      </c>
      <c r="C557" s="13" t="s">
        <v>77</v>
      </c>
      <c r="D557" s="11" t="str">
        <f t="shared" si="25"/>
        <v>GD_36Roraima</v>
      </c>
      <c r="E557" s="13" t="s">
        <v>78</v>
      </c>
      <c r="F557" s="7" t="s">
        <v>35</v>
      </c>
      <c r="G557" s="38" t="s">
        <v>80</v>
      </c>
      <c r="H557" s="8">
        <v>0</v>
      </c>
      <c r="I557" s="8">
        <v>0.04</v>
      </c>
    </row>
    <row r="558" spans="1:9" hidden="1" x14ac:dyDescent="0.25">
      <c r="A558" s="13" t="s">
        <v>79</v>
      </c>
      <c r="B558" s="42" t="s">
        <v>249</v>
      </c>
      <c r="C558" s="13" t="s">
        <v>77</v>
      </c>
      <c r="D558" s="11" t="str">
        <f t="shared" si="25"/>
        <v>GD_36Santa Catarina</v>
      </c>
      <c r="E558" s="13" t="s">
        <v>78</v>
      </c>
      <c r="F558" s="7" t="s">
        <v>36</v>
      </c>
      <c r="G558" s="38" t="s">
        <v>80</v>
      </c>
      <c r="H558" s="8">
        <v>0</v>
      </c>
      <c r="I558" s="8">
        <v>0.04</v>
      </c>
    </row>
    <row r="559" spans="1:9" hidden="1" x14ac:dyDescent="0.25">
      <c r="A559" s="13" t="s">
        <v>79</v>
      </c>
      <c r="B559" s="42" t="s">
        <v>249</v>
      </c>
      <c r="C559" s="13" t="s">
        <v>77</v>
      </c>
      <c r="D559" s="11" t="str">
        <f t="shared" si="25"/>
        <v>GD_36Sergipe</v>
      </c>
      <c r="E559" s="13" t="s">
        <v>78</v>
      </c>
      <c r="F559" s="7" t="s">
        <v>37</v>
      </c>
      <c r="G559" s="38" t="s">
        <v>80</v>
      </c>
      <c r="H559" s="8">
        <v>0</v>
      </c>
      <c r="I559" s="8">
        <v>0.04</v>
      </c>
    </row>
    <row r="560" spans="1:9" hidden="1" x14ac:dyDescent="0.25">
      <c r="A560" s="13" t="s">
        <v>79</v>
      </c>
      <c r="B560" s="42" t="s">
        <v>249</v>
      </c>
      <c r="C560" s="13" t="s">
        <v>77</v>
      </c>
      <c r="D560" s="11" t="str">
        <f t="shared" si="25"/>
        <v>GD_36Tocantins</v>
      </c>
      <c r="E560" s="13" t="s">
        <v>78</v>
      </c>
      <c r="F560" s="7" t="s">
        <v>38</v>
      </c>
      <c r="G560" s="38" t="s">
        <v>80</v>
      </c>
      <c r="H560" s="8">
        <v>0</v>
      </c>
      <c r="I560" s="8">
        <v>0.04</v>
      </c>
    </row>
    <row r="561" spans="1:9" hidden="1" x14ac:dyDescent="0.25">
      <c r="A561" s="13" t="s">
        <v>79</v>
      </c>
      <c r="B561" s="42" t="s">
        <v>249</v>
      </c>
      <c r="C561" s="13" t="s">
        <v>77</v>
      </c>
      <c r="D561" s="11" t="str">
        <f t="shared" ref="D561" si="26">E561&amp;F561</f>
        <v>GD_36Zona Franca de Manaus</v>
      </c>
      <c r="E561" s="13" t="s">
        <v>78</v>
      </c>
      <c r="F561" s="7" t="s">
        <v>245</v>
      </c>
      <c r="G561" s="38" t="s">
        <v>80</v>
      </c>
      <c r="H561" s="8">
        <v>0</v>
      </c>
      <c r="I561" s="8">
        <v>0</v>
      </c>
    </row>
    <row r="562" spans="1:9" hidden="1" x14ac:dyDescent="0.25">
      <c r="A562" s="14" t="s">
        <v>309</v>
      </c>
      <c r="B562" s="41" t="s">
        <v>249</v>
      </c>
      <c r="C562" s="14" t="s">
        <v>77</v>
      </c>
      <c r="D562" s="5" t="str">
        <f t="shared" si="25"/>
        <v>GD_46São Paulo</v>
      </c>
      <c r="E562" s="14" t="s">
        <v>82</v>
      </c>
      <c r="F562" s="5" t="s">
        <v>11</v>
      </c>
      <c r="G562" s="37" t="s">
        <v>80</v>
      </c>
      <c r="H562" s="6">
        <v>0</v>
      </c>
      <c r="I562" s="6">
        <v>0.18</v>
      </c>
    </row>
    <row r="563" spans="1:9" hidden="1" x14ac:dyDescent="0.25">
      <c r="A563" s="13" t="s">
        <v>309</v>
      </c>
      <c r="B563" s="42" t="s">
        <v>249</v>
      </c>
      <c r="C563" s="13" t="s">
        <v>77</v>
      </c>
      <c r="D563" s="11" t="str">
        <f t="shared" si="25"/>
        <v>GD_46Acre</v>
      </c>
      <c r="E563" s="13" t="s">
        <v>82</v>
      </c>
      <c r="F563" s="7" t="s">
        <v>13</v>
      </c>
      <c r="G563" s="38" t="s">
        <v>80</v>
      </c>
      <c r="H563" s="8">
        <v>0</v>
      </c>
      <c r="I563" s="8">
        <v>0.04</v>
      </c>
    </row>
    <row r="564" spans="1:9" hidden="1" x14ac:dyDescent="0.25">
      <c r="A564" s="13" t="s">
        <v>309</v>
      </c>
      <c r="B564" s="42" t="s">
        <v>249</v>
      </c>
      <c r="C564" s="13" t="s">
        <v>77</v>
      </c>
      <c r="D564" s="11" t="str">
        <f t="shared" si="25"/>
        <v>GD_46Alagoas</v>
      </c>
      <c r="E564" s="13" t="s">
        <v>82</v>
      </c>
      <c r="F564" s="7" t="s">
        <v>14</v>
      </c>
      <c r="G564" s="38" t="s">
        <v>80</v>
      </c>
      <c r="H564" s="8">
        <v>0</v>
      </c>
      <c r="I564" s="8">
        <v>0.04</v>
      </c>
    </row>
    <row r="565" spans="1:9" hidden="1" x14ac:dyDescent="0.25">
      <c r="A565" s="13" t="s">
        <v>309</v>
      </c>
      <c r="B565" s="42" t="s">
        <v>249</v>
      </c>
      <c r="C565" s="13" t="s">
        <v>77</v>
      </c>
      <c r="D565" s="11" t="str">
        <f t="shared" si="25"/>
        <v>GD_46Amazonas</v>
      </c>
      <c r="E565" s="13" t="s">
        <v>82</v>
      </c>
      <c r="F565" s="7" t="s">
        <v>15</v>
      </c>
      <c r="G565" s="38" t="s">
        <v>80</v>
      </c>
      <c r="H565" s="8">
        <v>0</v>
      </c>
      <c r="I565" s="8">
        <v>0.04</v>
      </c>
    </row>
    <row r="566" spans="1:9" hidden="1" x14ac:dyDescent="0.25">
      <c r="A566" s="13" t="s">
        <v>309</v>
      </c>
      <c r="B566" s="42" t="s">
        <v>249</v>
      </c>
      <c r="C566" s="13" t="s">
        <v>77</v>
      </c>
      <c r="D566" s="11" t="str">
        <f t="shared" si="25"/>
        <v>GD_46Amapá</v>
      </c>
      <c r="E566" s="13" t="s">
        <v>82</v>
      </c>
      <c r="F566" s="7" t="s">
        <v>16</v>
      </c>
      <c r="G566" s="38" t="s">
        <v>80</v>
      </c>
      <c r="H566" s="8">
        <v>0</v>
      </c>
      <c r="I566" s="8">
        <v>0.04</v>
      </c>
    </row>
    <row r="567" spans="1:9" hidden="1" x14ac:dyDescent="0.25">
      <c r="A567" s="13" t="s">
        <v>309</v>
      </c>
      <c r="B567" s="42" t="s">
        <v>249</v>
      </c>
      <c r="C567" s="13" t="s">
        <v>77</v>
      </c>
      <c r="D567" s="11" t="str">
        <f t="shared" si="25"/>
        <v>GD_46Bahia</v>
      </c>
      <c r="E567" s="13" t="s">
        <v>82</v>
      </c>
      <c r="F567" s="7" t="s">
        <v>17</v>
      </c>
      <c r="G567" s="38" t="s">
        <v>80</v>
      </c>
      <c r="H567" s="8">
        <v>0</v>
      </c>
      <c r="I567" s="8">
        <v>0.04</v>
      </c>
    </row>
    <row r="568" spans="1:9" hidden="1" x14ac:dyDescent="0.25">
      <c r="A568" s="13" t="s">
        <v>309</v>
      </c>
      <c r="B568" s="42" t="s">
        <v>249</v>
      </c>
      <c r="C568" s="13" t="s">
        <v>77</v>
      </c>
      <c r="D568" s="11" t="str">
        <f t="shared" si="25"/>
        <v>GD_46Ceará</v>
      </c>
      <c r="E568" s="13" t="s">
        <v>82</v>
      </c>
      <c r="F568" s="7" t="s">
        <v>18</v>
      </c>
      <c r="G568" s="38" t="s">
        <v>80</v>
      </c>
      <c r="H568" s="8">
        <v>0</v>
      </c>
      <c r="I568" s="8">
        <v>0.04</v>
      </c>
    </row>
    <row r="569" spans="1:9" hidden="1" x14ac:dyDescent="0.25">
      <c r="A569" s="13" t="s">
        <v>309</v>
      </c>
      <c r="B569" s="42" t="s">
        <v>249</v>
      </c>
      <c r="C569" s="13" t="s">
        <v>77</v>
      </c>
      <c r="D569" s="11" t="str">
        <f t="shared" si="25"/>
        <v>GD_46Distrito Federal</v>
      </c>
      <c r="E569" s="13" t="s">
        <v>82</v>
      </c>
      <c r="F569" s="7" t="s">
        <v>19</v>
      </c>
      <c r="G569" s="38" t="s">
        <v>80</v>
      </c>
      <c r="H569" s="8">
        <v>0</v>
      </c>
      <c r="I569" s="8">
        <v>0.04</v>
      </c>
    </row>
    <row r="570" spans="1:9" hidden="1" x14ac:dyDescent="0.25">
      <c r="A570" s="13" t="s">
        <v>309</v>
      </c>
      <c r="B570" s="42" t="s">
        <v>249</v>
      </c>
      <c r="C570" s="13" t="s">
        <v>77</v>
      </c>
      <c r="D570" s="11" t="str">
        <f t="shared" si="25"/>
        <v>GD_46Espírito Santo</v>
      </c>
      <c r="E570" s="13" t="s">
        <v>82</v>
      </c>
      <c r="F570" s="7" t="s">
        <v>20</v>
      </c>
      <c r="G570" s="38" t="s">
        <v>80</v>
      </c>
      <c r="H570" s="8">
        <v>0</v>
      </c>
      <c r="I570" s="8">
        <v>0.04</v>
      </c>
    </row>
    <row r="571" spans="1:9" hidden="1" x14ac:dyDescent="0.25">
      <c r="A571" s="13" t="s">
        <v>309</v>
      </c>
      <c r="B571" s="42" t="s">
        <v>249</v>
      </c>
      <c r="C571" s="13" t="s">
        <v>77</v>
      </c>
      <c r="D571" s="11" t="str">
        <f t="shared" si="25"/>
        <v>GD_46Goiás</v>
      </c>
      <c r="E571" s="13" t="s">
        <v>82</v>
      </c>
      <c r="F571" s="7" t="s">
        <v>21</v>
      </c>
      <c r="G571" s="38" t="s">
        <v>80</v>
      </c>
      <c r="H571" s="8">
        <v>0</v>
      </c>
      <c r="I571" s="8">
        <v>0.04</v>
      </c>
    </row>
    <row r="572" spans="1:9" hidden="1" x14ac:dyDescent="0.25">
      <c r="A572" s="13" t="s">
        <v>309</v>
      </c>
      <c r="B572" s="42" t="s">
        <v>249</v>
      </c>
      <c r="C572" s="13" t="s">
        <v>77</v>
      </c>
      <c r="D572" s="11" t="str">
        <f t="shared" si="25"/>
        <v>GD_46Maranhão</v>
      </c>
      <c r="E572" s="13" t="s">
        <v>82</v>
      </c>
      <c r="F572" s="7" t="s">
        <v>22</v>
      </c>
      <c r="G572" s="38" t="s">
        <v>80</v>
      </c>
      <c r="H572" s="8">
        <v>0</v>
      </c>
      <c r="I572" s="8">
        <v>0.04</v>
      </c>
    </row>
    <row r="573" spans="1:9" hidden="1" x14ac:dyDescent="0.25">
      <c r="A573" s="13" t="s">
        <v>309</v>
      </c>
      <c r="B573" s="42" t="s">
        <v>249</v>
      </c>
      <c r="C573" s="13" t="s">
        <v>77</v>
      </c>
      <c r="D573" s="11" t="str">
        <f t="shared" si="25"/>
        <v>GD_46Mato Grosso</v>
      </c>
      <c r="E573" s="13" t="s">
        <v>82</v>
      </c>
      <c r="F573" s="7" t="s">
        <v>23</v>
      </c>
      <c r="G573" s="38" t="s">
        <v>80</v>
      </c>
      <c r="H573" s="8">
        <v>0</v>
      </c>
      <c r="I573" s="8">
        <v>0.04</v>
      </c>
    </row>
    <row r="574" spans="1:9" hidden="1" x14ac:dyDescent="0.25">
      <c r="A574" s="13" t="s">
        <v>309</v>
      </c>
      <c r="B574" s="42" t="s">
        <v>249</v>
      </c>
      <c r="C574" s="13" t="s">
        <v>77</v>
      </c>
      <c r="D574" s="11" t="str">
        <f t="shared" si="25"/>
        <v>GD_46Mato Grosso do Sul</v>
      </c>
      <c r="E574" s="13" t="s">
        <v>82</v>
      </c>
      <c r="F574" s="7" t="s">
        <v>24</v>
      </c>
      <c r="G574" s="38" t="s">
        <v>80</v>
      </c>
      <c r="H574" s="8">
        <v>0</v>
      </c>
      <c r="I574" s="8">
        <v>0.04</v>
      </c>
    </row>
    <row r="575" spans="1:9" hidden="1" x14ac:dyDescent="0.25">
      <c r="A575" s="13" t="s">
        <v>309</v>
      </c>
      <c r="B575" s="42" t="s">
        <v>249</v>
      </c>
      <c r="C575" s="13" t="s">
        <v>77</v>
      </c>
      <c r="D575" s="11" t="str">
        <f t="shared" si="25"/>
        <v>GD_46Minas Gerais</v>
      </c>
      <c r="E575" s="13" t="s">
        <v>82</v>
      </c>
      <c r="F575" s="7" t="s">
        <v>25</v>
      </c>
      <c r="G575" s="38" t="s">
        <v>80</v>
      </c>
      <c r="H575" s="8">
        <v>0</v>
      </c>
      <c r="I575" s="8">
        <v>0.04</v>
      </c>
    </row>
    <row r="576" spans="1:9" hidden="1" x14ac:dyDescent="0.25">
      <c r="A576" s="13" t="s">
        <v>309</v>
      </c>
      <c r="B576" s="42" t="s">
        <v>249</v>
      </c>
      <c r="C576" s="13" t="s">
        <v>77</v>
      </c>
      <c r="D576" s="11" t="str">
        <f t="shared" si="25"/>
        <v>GD_46Pará</v>
      </c>
      <c r="E576" s="13" t="s">
        <v>82</v>
      </c>
      <c r="F576" s="7" t="s">
        <v>26</v>
      </c>
      <c r="G576" s="38" t="s">
        <v>80</v>
      </c>
      <c r="H576" s="8">
        <v>0</v>
      </c>
      <c r="I576" s="8">
        <v>0.04</v>
      </c>
    </row>
    <row r="577" spans="1:9" hidden="1" x14ac:dyDescent="0.25">
      <c r="A577" s="13" t="s">
        <v>309</v>
      </c>
      <c r="B577" s="42" t="s">
        <v>249</v>
      </c>
      <c r="C577" s="13" t="s">
        <v>77</v>
      </c>
      <c r="D577" s="11" t="str">
        <f t="shared" si="25"/>
        <v>GD_46Paraíba</v>
      </c>
      <c r="E577" s="13" t="s">
        <v>82</v>
      </c>
      <c r="F577" s="7" t="s">
        <v>27</v>
      </c>
      <c r="G577" s="38" t="s">
        <v>80</v>
      </c>
      <c r="H577" s="8">
        <v>0</v>
      </c>
      <c r="I577" s="8">
        <v>0.04</v>
      </c>
    </row>
    <row r="578" spans="1:9" hidden="1" x14ac:dyDescent="0.25">
      <c r="A578" s="13" t="s">
        <v>309</v>
      </c>
      <c r="B578" s="42" t="s">
        <v>249</v>
      </c>
      <c r="C578" s="13" t="s">
        <v>77</v>
      </c>
      <c r="D578" s="11" t="str">
        <f t="shared" si="25"/>
        <v>GD_46Paraná</v>
      </c>
      <c r="E578" s="13" t="s">
        <v>82</v>
      </c>
      <c r="F578" s="7" t="s">
        <v>28</v>
      </c>
      <c r="G578" s="38" t="s">
        <v>80</v>
      </c>
      <c r="H578" s="8">
        <v>0</v>
      </c>
      <c r="I578" s="8">
        <v>0.04</v>
      </c>
    </row>
    <row r="579" spans="1:9" hidden="1" x14ac:dyDescent="0.25">
      <c r="A579" s="13" t="s">
        <v>309</v>
      </c>
      <c r="B579" s="42" t="s">
        <v>249</v>
      </c>
      <c r="C579" s="13" t="s">
        <v>77</v>
      </c>
      <c r="D579" s="11" t="str">
        <f t="shared" si="25"/>
        <v>GD_46Pernambuco</v>
      </c>
      <c r="E579" s="13" t="s">
        <v>82</v>
      </c>
      <c r="F579" s="7" t="s">
        <v>29</v>
      </c>
      <c r="G579" s="38" t="s">
        <v>80</v>
      </c>
      <c r="H579" s="8">
        <v>0</v>
      </c>
      <c r="I579" s="8">
        <v>0.04</v>
      </c>
    </row>
    <row r="580" spans="1:9" hidden="1" x14ac:dyDescent="0.25">
      <c r="A580" s="13" t="s">
        <v>309</v>
      </c>
      <c r="B580" s="42" t="s">
        <v>249</v>
      </c>
      <c r="C580" s="13" t="s">
        <v>77</v>
      </c>
      <c r="D580" s="11" t="str">
        <f t="shared" si="25"/>
        <v>GD_46Piauí</v>
      </c>
      <c r="E580" s="13" t="s">
        <v>82</v>
      </c>
      <c r="F580" s="7" t="s">
        <v>30</v>
      </c>
      <c r="G580" s="38" t="s">
        <v>80</v>
      </c>
      <c r="H580" s="8">
        <v>0</v>
      </c>
      <c r="I580" s="8">
        <v>0.04</v>
      </c>
    </row>
    <row r="581" spans="1:9" hidden="1" x14ac:dyDescent="0.25">
      <c r="A581" s="13" t="s">
        <v>309</v>
      </c>
      <c r="B581" s="42" t="s">
        <v>249</v>
      </c>
      <c r="C581" s="13" t="s">
        <v>77</v>
      </c>
      <c r="D581" s="11" t="str">
        <f t="shared" si="25"/>
        <v>GD_46Rio Grande do Norte</v>
      </c>
      <c r="E581" s="13" t="s">
        <v>82</v>
      </c>
      <c r="F581" s="7" t="s">
        <v>31</v>
      </c>
      <c r="G581" s="38" t="s">
        <v>80</v>
      </c>
      <c r="H581" s="8">
        <v>0</v>
      </c>
      <c r="I581" s="8">
        <v>0.04</v>
      </c>
    </row>
    <row r="582" spans="1:9" hidden="1" x14ac:dyDescent="0.25">
      <c r="A582" s="13" t="s">
        <v>309</v>
      </c>
      <c r="B582" s="42" t="s">
        <v>249</v>
      </c>
      <c r="C582" s="13" t="s">
        <v>77</v>
      </c>
      <c r="D582" s="11" t="str">
        <f t="shared" si="25"/>
        <v>GD_46Rio Grande do Sul</v>
      </c>
      <c r="E582" s="13" t="s">
        <v>82</v>
      </c>
      <c r="F582" s="7" t="s">
        <v>32</v>
      </c>
      <c r="G582" s="38" t="s">
        <v>80</v>
      </c>
      <c r="H582" s="8">
        <v>0</v>
      </c>
      <c r="I582" s="8">
        <v>0.04</v>
      </c>
    </row>
    <row r="583" spans="1:9" hidden="1" x14ac:dyDescent="0.25">
      <c r="A583" s="13" t="s">
        <v>309</v>
      </c>
      <c r="B583" s="42" t="s">
        <v>249</v>
      </c>
      <c r="C583" s="13" t="s">
        <v>77</v>
      </c>
      <c r="D583" s="11" t="str">
        <f t="shared" si="25"/>
        <v>GD_46Rio de Janeiro</v>
      </c>
      <c r="E583" s="13" t="s">
        <v>82</v>
      </c>
      <c r="F583" s="7" t="s">
        <v>33</v>
      </c>
      <c r="G583" s="38" t="s">
        <v>80</v>
      </c>
      <c r="H583" s="8">
        <v>0</v>
      </c>
      <c r="I583" s="8">
        <v>0.04</v>
      </c>
    </row>
    <row r="584" spans="1:9" hidden="1" x14ac:dyDescent="0.25">
      <c r="A584" s="13" t="s">
        <v>309</v>
      </c>
      <c r="B584" s="42" t="s">
        <v>249</v>
      </c>
      <c r="C584" s="13" t="s">
        <v>77</v>
      </c>
      <c r="D584" s="11" t="str">
        <f t="shared" si="25"/>
        <v>GD_46Rondônia</v>
      </c>
      <c r="E584" s="13" t="s">
        <v>82</v>
      </c>
      <c r="F584" s="7" t="s">
        <v>34</v>
      </c>
      <c r="G584" s="38" t="s">
        <v>80</v>
      </c>
      <c r="H584" s="8">
        <v>0</v>
      </c>
      <c r="I584" s="8">
        <v>0.04</v>
      </c>
    </row>
    <row r="585" spans="1:9" hidden="1" x14ac:dyDescent="0.25">
      <c r="A585" s="13" t="s">
        <v>309</v>
      </c>
      <c r="B585" s="42" t="s">
        <v>249</v>
      </c>
      <c r="C585" s="13" t="s">
        <v>77</v>
      </c>
      <c r="D585" s="11" t="str">
        <f t="shared" si="25"/>
        <v>GD_46Roraima</v>
      </c>
      <c r="E585" s="13" t="s">
        <v>82</v>
      </c>
      <c r="F585" s="7" t="s">
        <v>35</v>
      </c>
      <c r="G585" s="38" t="s">
        <v>80</v>
      </c>
      <c r="H585" s="8">
        <v>0</v>
      </c>
      <c r="I585" s="8">
        <v>0.04</v>
      </c>
    </row>
    <row r="586" spans="1:9" hidden="1" x14ac:dyDescent="0.25">
      <c r="A586" s="13" t="s">
        <v>309</v>
      </c>
      <c r="B586" s="42" t="s">
        <v>249</v>
      </c>
      <c r="C586" s="13" t="s">
        <v>77</v>
      </c>
      <c r="D586" s="11" t="str">
        <f t="shared" si="25"/>
        <v>GD_46Santa Catarina</v>
      </c>
      <c r="E586" s="13" t="s">
        <v>82</v>
      </c>
      <c r="F586" s="7" t="s">
        <v>36</v>
      </c>
      <c r="G586" s="38" t="s">
        <v>80</v>
      </c>
      <c r="H586" s="8">
        <v>0</v>
      </c>
      <c r="I586" s="8">
        <v>0.04</v>
      </c>
    </row>
    <row r="587" spans="1:9" hidden="1" x14ac:dyDescent="0.25">
      <c r="A587" s="13" t="s">
        <v>309</v>
      </c>
      <c r="B587" s="42" t="s">
        <v>249</v>
      </c>
      <c r="C587" s="13" t="s">
        <v>77</v>
      </c>
      <c r="D587" s="11" t="str">
        <f t="shared" si="25"/>
        <v>GD_46Sergipe</v>
      </c>
      <c r="E587" s="13" t="s">
        <v>82</v>
      </c>
      <c r="F587" s="7" t="s">
        <v>37</v>
      </c>
      <c r="G587" s="38" t="s">
        <v>80</v>
      </c>
      <c r="H587" s="8">
        <v>0</v>
      </c>
      <c r="I587" s="8">
        <v>0.04</v>
      </c>
    </row>
    <row r="588" spans="1:9" hidden="1" x14ac:dyDescent="0.25">
      <c r="A588" s="13" t="s">
        <v>309</v>
      </c>
      <c r="B588" s="42" t="s">
        <v>249</v>
      </c>
      <c r="C588" s="13" t="s">
        <v>77</v>
      </c>
      <c r="D588" s="11" t="str">
        <f t="shared" si="25"/>
        <v>GD_46Tocantins</v>
      </c>
      <c r="E588" s="13" t="s">
        <v>82</v>
      </c>
      <c r="F588" s="7" t="s">
        <v>38</v>
      </c>
      <c r="G588" s="38" t="s">
        <v>80</v>
      </c>
      <c r="H588" s="8">
        <v>0</v>
      </c>
      <c r="I588" s="8">
        <v>0.04</v>
      </c>
    </row>
    <row r="589" spans="1:9" hidden="1" x14ac:dyDescent="0.25">
      <c r="A589" s="13" t="s">
        <v>309</v>
      </c>
      <c r="B589" s="42" t="s">
        <v>249</v>
      </c>
      <c r="C589" s="13" t="s">
        <v>77</v>
      </c>
      <c r="D589" s="11" t="str">
        <f t="shared" ref="D589" si="27">E589&amp;F589</f>
        <v>GD_46Zona Franca de Manaus</v>
      </c>
      <c r="E589" s="13" t="s">
        <v>82</v>
      </c>
      <c r="F589" s="7" t="s">
        <v>245</v>
      </c>
      <c r="G589" s="38" t="s">
        <v>80</v>
      </c>
      <c r="H589" s="8">
        <v>0</v>
      </c>
      <c r="I589" s="8">
        <v>0</v>
      </c>
    </row>
    <row r="590" spans="1:9" hidden="1" x14ac:dyDescent="0.25">
      <c r="A590" s="14" t="s">
        <v>308</v>
      </c>
      <c r="B590" s="41" t="s">
        <v>249</v>
      </c>
      <c r="C590" s="14" t="s">
        <v>77</v>
      </c>
      <c r="D590" s="5" t="str">
        <f t="shared" si="25"/>
        <v>GD_56_MSão Paulo</v>
      </c>
      <c r="E590" s="14" t="s">
        <v>307</v>
      </c>
      <c r="F590" s="5" t="s">
        <v>11</v>
      </c>
      <c r="G590" s="37" t="s">
        <v>80</v>
      </c>
      <c r="H590" s="6">
        <v>0</v>
      </c>
      <c r="I590" s="6">
        <v>0.18</v>
      </c>
    </row>
    <row r="591" spans="1:9" hidden="1" x14ac:dyDescent="0.25">
      <c r="A591" s="13" t="s">
        <v>308</v>
      </c>
      <c r="B591" s="42" t="s">
        <v>249</v>
      </c>
      <c r="C591" s="13" t="s">
        <v>77</v>
      </c>
      <c r="D591" s="11" t="str">
        <f t="shared" si="25"/>
        <v>GD_56_MAcre</v>
      </c>
      <c r="E591" s="13" t="s">
        <v>307</v>
      </c>
      <c r="F591" s="7" t="s">
        <v>13</v>
      </c>
      <c r="G591" s="38" t="s">
        <v>80</v>
      </c>
      <c r="H591" s="8">
        <v>0</v>
      </c>
      <c r="I591" s="8">
        <v>0.04</v>
      </c>
    </row>
    <row r="592" spans="1:9" hidden="1" x14ac:dyDescent="0.25">
      <c r="A592" s="13" t="s">
        <v>308</v>
      </c>
      <c r="B592" s="42" t="s">
        <v>249</v>
      </c>
      <c r="C592" s="13" t="s">
        <v>77</v>
      </c>
      <c r="D592" s="11" t="str">
        <f t="shared" si="25"/>
        <v>GD_56_MAlagoas</v>
      </c>
      <c r="E592" s="13" t="s">
        <v>307</v>
      </c>
      <c r="F592" s="7" t="s">
        <v>14</v>
      </c>
      <c r="G592" s="38" t="s">
        <v>80</v>
      </c>
      <c r="H592" s="8">
        <v>0</v>
      </c>
      <c r="I592" s="8">
        <v>0.04</v>
      </c>
    </row>
    <row r="593" spans="1:9" hidden="1" x14ac:dyDescent="0.25">
      <c r="A593" s="13" t="s">
        <v>308</v>
      </c>
      <c r="B593" s="42" t="s">
        <v>249</v>
      </c>
      <c r="C593" s="13" t="s">
        <v>77</v>
      </c>
      <c r="D593" s="11" t="str">
        <f t="shared" si="25"/>
        <v>GD_56_MAmazonas</v>
      </c>
      <c r="E593" s="13" t="s">
        <v>307</v>
      </c>
      <c r="F593" s="7" t="s">
        <v>15</v>
      </c>
      <c r="G593" s="38" t="s">
        <v>80</v>
      </c>
      <c r="H593" s="8">
        <v>0</v>
      </c>
      <c r="I593" s="8">
        <v>0.04</v>
      </c>
    </row>
    <row r="594" spans="1:9" hidden="1" x14ac:dyDescent="0.25">
      <c r="A594" s="13" t="s">
        <v>308</v>
      </c>
      <c r="B594" s="42" t="s">
        <v>249</v>
      </c>
      <c r="C594" s="13" t="s">
        <v>77</v>
      </c>
      <c r="D594" s="11" t="str">
        <f t="shared" si="25"/>
        <v>GD_56_MAmapá</v>
      </c>
      <c r="E594" s="13" t="s">
        <v>307</v>
      </c>
      <c r="F594" s="7" t="s">
        <v>16</v>
      </c>
      <c r="G594" s="38" t="s">
        <v>80</v>
      </c>
      <c r="H594" s="8">
        <v>0</v>
      </c>
      <c r="I594" s="8">
        <v>0.04</v>
      </c>
    </row>
    <row r="595" spans="1:9" hidden="1" x14ac:dyDescent="0.25">
      <c r="A595" s="13" t="s">
        <v>308</v>
      </c>
      <c r="B595" s="42" t="s">
        <v>249</v>
      </c>
      <c r="C595" s="13" t="s">
        <v>77</v>
      </c>
      <c r="D595" s="11" t="str">
        <f t="shared" si="25"/>
        <v>GD_56_MBahia</v>
      </c>
      <c r="E595" s="13" t="s">
        <v>307</v>
      </c>
      <c r="F595" s="7" t="s">
        <v>17</v>
      </c>
      <c r="G595" s="38" t="s">
        <v>80</v>
      </c>
      <c r="H595" s="8">
        <v>0</v>
      </c>
      <c r="I595" s="8">
        <v>0.04</v>
      </c>
    </row>
    <row r="596" spans="1:9" hidden="1" x14ac:dyDescent="0.25">
      <c r="A596" s="13" t="s">
        <v>308</v>
      </c>
      <c r="B596" s="42" t="s">
        <v>249</v>
      </c>
      <c r="C596" s="13" t="s">
        <v>77</v>
      </c>
      <c r="D596" s="11" t="str">
        <f t="shared" si="25"/>
        <v>GD_56_MCeará</v>
      </c>
      <c r="E596" s="13" t="s">
        <v>307</v>
      </c>
      <c r="F596" s="7" t="s">
        <v>18</v>
      </c>
      <c r="G596" s="38" t="s">
        <v>80</v>
      </c>
      <c r="H596" s="8">
        <v>0</v>
      </c>
      <c r="I596" s="8">
        <v>0.04</v>
      </c>
    </row>
    <row r="597" spans="1:9" hidden="1" x14ac:dyDescent="0.25">
      <c r="A597" s="13" t="s">
        <v>308</v>
      </c>
      <c r="B597" s="42" t="s">
        <v>249</v>
      </c>
      <c r="C597" s="13" t="s">
        <v>77</v>
      </c>
      <c r="D597" s="11" t="str">
        <f t="shared" si="25"/>
        <v>GD_56_MDistrito Federal</v>
      </c>
      <c r="E597" s="13" t="s">
        <v>307</v>
      </c>
      <c r="F597" s="7" t="s">
        <v>19</v>
      </c>
      <c r="G597" s="38" t="s">
        <v>80</v>
      </c>
      <c r="H597" s="8">
        <v>0</v>
      </c>
      <c r="I597" s="8">
        <v>0.04</v>
      </c>
    </row>
    <row r="598" spans="1:9" hidden="1" x14ac:dyDescent="0.25">
      <c r="A598" s="13" t="s">
        <v>308</v>
      </c>
      <c r="B598" s="42" t="s">
        <v>249</v>
      </c>
      <c r="C598" s="13" t="s">
        <v>77</v>
      </c>
      <c r="D598" s="11" t="str">
        <f t="shared" si="25"/>
        <v>GD_56_MEspírito Santo</v>
      </c>
      <c r="E598" s="13" t="s">
        <v>307</v>
      </c>
      <c r="F598" s="7" t="s">
        <v>20</v>
      </c>
      <c r="G598" s="38" t="s">
        <v>80</v>
      </c>
      <c r="H598" s="8">
        <v>0</v>
      </c>
      <c r="I598" s="8">
        <v>0.04</v>
      </c>
    </row>
    <row r="599" spans="1:9" hidden="1" x14ac:dyDescent="0.25">
      <c r="A599" s="13" t="s">
        <v>308</v>
      </c>
      <c r="B599" s="42" t="s">
        <v>249</v>
      </c>
      <c r="C599" s="13" t="s">
        <v>77</v>
      </c>
      <c r="D599" s="11" t="str">
        <f t="shared" si="25"/>
        <v>GD_56_MGoiás</v>
      </c>
      <c r="E599" s="13" t="s">
        <v>307</v>
      </c>
      <c r="F599" s="7" t="s">
        <v>21</v>
      </c>
      <c r="G599" s="38" t="s">
        <v>80</v>
      </c>
      <c r="H599" s="8">
        <v>0</v>
      </c>
      <c r="I599" s="8">
        <v>0.04</v>
      </c>
    </row>
    <row r="600" spans="1:9" hidden="1" x14ac:dyDescent="0.25">
      <c r="A600" s="13" t="s">
        <v>308</v>
      </c>
      <c r="B600" s="42" t="s">
        <v>249</v>
      </c>
      <c r="C600" s="13" t="s">
        <v>77</v>
      </c>
      <c r="D600" s="11" t="str">
        <f t="shared" ref="D600:D665" si="28">E600&amp;F600</f>
        <v>GD_56_MMaranhão</v>
      </c>
      <c r="E600" s="13" t="s">
        <v>307</v>
      </c>
      <c r="F600" s="7" t="s">
        <v>22</v>
      </c>
      <c r="G600" s="38" t="s">
        <v>80</v>
      </c>
      <c r="H600" s="8">
        <v>0</v>
      </c>
      <c r="I600" s="8">
        <v>0.04</v>
      </c>
    </row>
    <row r="601" spans="1:9" hidden="1" x14ac:dyDescent="0.25">
      <c r="A601" s="13" t="s">
        <v>308</v>
      </c>
      <c r="B601" s="42" t="s">
        <v>249</v>
      </c>
      <c r="C601" s="13" t="s">
        <v>77</v>
      </c>
      <c r="D601" s="11" t="str">
        <f t="shared" si="28"/>
        <v>GD_56_MMato Grosso</v>
      </c>
      <c r="E601" s="13" t="s">
        <v>307</v>
      </c>
      <c r="F601" s="7" t="s">
        <v>23</v>
      </c>
      <c r="G601" s="38" t="s">
        <v>80</v>
      </c>
      <c r="H601" s="8">
        <v>0</v>
      </c>
      <c r="I601" s="8">
        <v>0.04</v>
      </c>
    </row>
    <row r="602" spans="1:9" hidden="1" x14ac:dyDescent="0.25">
      <c r="A602" s="13" t="s">
        <v>308</v>
      </c>
      <c r="B602" s="42" t="s">
        <v>249</v>
      </c>
      <c r="C602" s="13" t="s">
        <v>77</v>
      </c>
      <c r="D602" s="11" t="str">
        <f t="shared" si="28"/>
        <v>GD_56_MMato Grosso do Sul</v>
      </c>
      <c r="E602" s="13" t="s">
        <v>307</v>
      </c>
      <c r="F602" s="7" t="s">
        <v>24</v>
      </c>
      <c r="G602" s="38" t="s">
        <v>80</v>
      </c>
      <c r="H602" s="8">
        <v>0</v>
      </c>
      <c r="I602" s="8">
        <v>0.04</v>
      </c>
    </row>
    <row r="603" spans="1:9" hidden="1" x14ac:dyDescent="0.25">
      <c r="A603" s="13" t="s">
        <v>308</v>
      </c>
      <c r="B603" s="42" t="s">
        <v>249</v>
      </c>
      <c r="C603" s="13" t="s">
        <v>77</v>
      </c>
      <c r="D603" s="11" t="str">
        <f t="shared" si="28"/>
        <v>GD_56_MMinas Gerais</v>
      </c>
      <c r="E603" s="13" t="s">
        <v>307</v>
      </c>
      <c r="F603" s="7" t="s">
        <v>25</v>
      </c>
      <c r="G603" s="38" t="s">
        <v>80</v>
      </c>
      <c r="H603" s="8">
        <v>0</v>
      </c>
      <c r="I603" s="8">
        <v>0.04</v>
      </c>
    </row>
    <row r="604" spans="1:9" hidden="1" x14ac:dyDescent="0.25">
      <c r="A604" s="13" t="s">
        <v>308</v>
      </c>
      <c r="B604" s="42" t="s">
        <v>249</v>
      </c>
      <c r="C604" s="13" t="s">
        <v>77</v>
      </c>
      <c r="D604" s="11" t="str">
        <f t="shared" si="28"/>
        <v>GD_56_MPará</v>
      </c>
      <c r="E604" s="13" t="s">
        <v>307</v>
      </c>
      <c r="F604" s="7" t="s">
        <v>26</v>
      </c>
      <c r="G604" s="38" t="s">
        <v>80</v>
      </c>
      <c r="H604" s="8">
        <v>0</v>
      </c>
      <c r="I604" s="8">
        <v>0.04</v>
      </c>
    </row>
    <row r="605" spans="1:9" hidden="1" x14ac:dyDescent="0.25">
      <c r="A605" s="13" t="s">
        <v>308</v>
      </c>
      <c r="B605" s="42" t="s">
        <v>249</v>
      </c>
      <c r="C605" s="13" t="s">
        <v>77</v>
      </c>
      <c r="D605" s="11" t="str">
        <f t="shared" si="28"/>
        <v>GD_56_MParaíba</v>
      </c>
      <c r="E605" s="13" t="s">
        <v>307</v>
      </c>
      <c r="F605" s="7" t="s">
        <v>27</v>
      </c>
      <c r="G605" s="38" t="s">
        <v>80</v>
      </c>
      <c r="H605" s="8">
        <v>0</v>
      </c>
      <c r="I605" s="8">
        <v>0.04</v>
      </c>
    </row>
    <row r="606" spans="1:9" hidden="1" x14ac:dyDescent="0.25">
      <c r="A606" s="13" t="s">
        <v>308</v>
      </c>
      <c r="B606" s="42" t="s">
        <v>249</v>
      </c>
      <c r="C606" s="13" t="s">
        <v>77</v>
      </c>
      <c r="D606" s="11" t="str">
        <f t="shared" si="28"/>
        <v>GD_56_MParaná</v>
      </c>
      <c r="E606" s="13" t="s">
        <v>307</v>
      </c>
      <c r="F606" s="7" t="s">
        <v>28</v>
      </c>
      <c r="G606" s="38" t="s">
        <v>80</v>
      </c>
      <c r="H606" s="8">
        <v>0</v>
      </c>
      <c r="I606" s="8">
        <v>0.04</v>
      </c>
    </row>
    <row r="607" spans="1:9" hidden="1" x14ac:dyDescent="0.25">
      <c r="A607" s="13" t="s">
        <v>308</v>
      </c>
      <c r="B607" s="42" t="s">
        <v>249</v>
      </c>
      <c r="C607" s="13" t="s">
        <v>77</v>
      </c>
      <c r="D607" s="11" t="str">
        <f t="shared" si="28"/>
        <v>GD_56_MPernambuco</v>
      </c>
      <c r="E607" s="13" t="s">
        <v>307</v>
      </c>
      <c r="F607" s="7" t="s">
        <v>29</v>
      </c>
      <c r="G607" s="38" t="s">
        <v>80</v>
      </c>
      <c r="H607" s="8">
        <v>0</v>
      </c>
      <c r="I607" s="8">
        <v>0.04</v>
      </c>
    </row>
    <row r="608" spans="1:9" hidden="1" x14ac:dyDescent="0.25">
      <c r="A608" s="13" t="s">
        <v>308</v>
      </c>
      <c r="B608" s="42" t="s">
        <v>249</v>
      </c>
      <c r="C608" s="13" t="s">
        <v>77</v>
      </c>
      <c r="D608" s="11" t="str">
        <f t="shared" si="28"/>
        <v>GD_56_MPiauí</v>
      </c>
      <c r="E608" s="13" t="s">
        <v>307</v>
      </c>
      <c r="F608" s="7" t="s">
        <v>30</v>
      </c>
      <c r="G608" s="38" t="s">
        <v>80</v>
      </c>
      <c r="H608" s="8">
        <v>0</v>
      </c>
      <c r="I608" s="8">
        <v>0.04</v>
      </c>
    </row>
    <row r="609" spans="1:9" hidden="1" x14ac:dyDescent="0.25">
      <c r="A609" s="13" t="s">
        <v>308</v>
      </c>
      <c r="B609" s="42" t="s">
        <v>249</v>
      </c>
      <c r="C609" s="13" t="s">
        <v>77</v>
      </c>
      <c r="D609" s="11" t="str">
        <f t="shared" si="28"/>
        <v>GD_56_MRio Grande do Norte</v>
      </c>
      <c r="E609" s="13" t="s">
        <v>307</v>
      </c>
      <c r="F609" s="7" t="s">
        <v>31</v>
      </c>
      <c r="G609" s="38" t="s">
        <v>80</v>
      </c>
      <c r="H609" s="8">
        <v>0</v>
      </c>
      <c r="I609" s="8">
        <v>0.04</v>
      </c>
    </row>
    <row r="610" spans="1:9" hidden="1" x14ac:dyDescent="0.25">
      <c r="A610" s="13" t="s">
        <v>308</v>
      </c>
      <c r="B610" s="42" t="s">
        <v>249</v>
      </c>
      <c r="C610" s="13" t="s">
        <v>77</v>
      </c>
      <c r="D610" s="11" t="str">
        <f t="shared" si="28"/>
        <v>GD_56_MRio Grande do Sul</v>
      </c>
      <c r="E610" s="13" t="s">
        <v>307</v>
      </c>
      <c r="F610" s="7" t="s">
        <v>32</v>
      </c>
      <c r="G610" s="38" t="s">
        <v>80</v>
      </c>
      <c r="H610" s="8">
        <v>0</v>
      </c>
      <c r="I610" s="8">
        <v>0.04</v>
      </c>
    </row>
    <row r="611" spans="1:9" hidden="1" x14ac:dyDescent="0.25">
      <c r="A611" s="13" t="s">
        <v>308</v>
      </c>
      <c r="B611" s="42" t="s">
        <v>249</v>
      </c>
      <c r="C611" s="13" t="s">
        <v>77</v>
      </c>
      <c r="D611" s="11" t="str">
        <f t="shared" si="28"/>
        <v>GD_56_MRio de Janeiro</v>
      </c>
      <c r="E611" s="13" t="s">
        <v>307</v>
      </c>
      <c r="F611" s="7" t="s">
        <v>33</v>
      </c>
      <c r="G611" s="38" t="s">
        <v>80</v>
      </c>
      <c r="H611" s="8">
        <v>0</v>
      </c>
      <c r="I611" s="8">
        <v>0.04</v>
      </c>
    </row>
    <row r="612" spans="1:9" hidden="1" x14ac:dyDescent="0.25">
      <c r="A612" s="13" t="s">
        <v>308</v>
      </c>
      <c r="B612" s="42" t="s">
        <v>249</v>
      </c>
      <c r="C612" s="13" t="s">
        <v>77</v>
      </c>
      <c r="D612" s="11" t="str">
        <f t="shared" si="28"/>
        <v>GD_56_MRondônia</v>
      </c>
      <c r="E612" s="13" t="s">
        <v>307</v>
      </c>
      <c r="F612" s="7" t="s">
        <v>34</v>
      </c>
      <c r="G612" s="38" t="s">
        <v>80</v>
      </c>
      <c r="H612" s="8">
        <v>0</v>
      </c>
      <c r="I612" s="8">
        <v>0.04</v>
      </c>
    </row>
    <row r="613" spans="1:9" hidden="1" x14ac:dyDescent="0.25">
      <c r="A613" s="13" t="s">
        <v>308</v>
      </c>
      <c r="B613" s="42" t="s">
        <v>249</v>
      </c>
      <c r="C613" s="13" t="s">
        <v>77</v>
      </c>
      <c r="D613" s="11" t="str">
        <f t="shared" si="28"/>
        <v>GD_56_MRoraima</v>
      </c>
      <c r="E613" s="13" t="s">
        <v>307</v>
      </c>
      <c r="F613" s="7" t="s">
        <v>35</v>
      </c>
      <c r="G613" s="38" t="s">
        <v>80</v>
      </c>
      <c r="H613" s="8">
        <v>0</v>
      </c>
      <c r="I613" s="8">
        <v>0.04</v>
      </c>
    </row>
    <row r="614" spans="1:9" hidden="1" x14ac:dyDescent="0.25">
      <c r="A614" s="13" t="s">
        <v>308</v>
      </c>
      <c r="B614" s="42" t="s">
        <v>249</v>
      </c>
      <c r="C614" s="13" t="s">
        <v>77</v>
      </c>
      <c r="D614" s="11" t="str">
        <f t="shared" si="28"/>
        <v>GD_56_MSanta Catarina</v>
      </c>
      <c r="E614" s="13" t="s">
        <v>307</v>
      </c>
      <c r="F614" s="7" t="s">
        <v>36</v>
      </c>
      <c r="G614" s="38" t="s">
        <v>80</v>
      </c>
      <c r="H614" s="8">
        <v>0</v>
      </c>
      <c r="I614" s="8">
        <v>0.04</v>
      </c>
    </row>
    <row r="615" spans="1:9" hidden="1" x14ac:dyDescent="0.25">
      <c r="A615" s="13" t="s">
        <v>308</v>
      </c>
      <c r="B615" s="42" t="s">
        <v>249</v>
      </c>
      <c r="C615" s="13" t="s">
        <v>77</v>
      </c>
      <c r="D615" s="11" t="str">
        <f t="shared" si="28"/>
        <v>GD_56_MSergipe</v>
      </c>
      <c r="E615" s="13" t="s">
        <v>307</v>
      </c>
      <c r="F615" s="7" t="s">
        <v>37</v>
      </c>
      <c r="G615" s="38" t="s">
        <v>80</v>
      </c>
      <c r="H615" s="8">
        <v>0</v>
      </c>
      <c r="I615" s="8">
        <v>0.04</v>
      </c>
    </row>
    <row r="616" spans="1:9" hidden="1" x14ac:dyDescent="0.25">
      <c r="A616" s="13" t="s">
        <v>308</v>
      </c>
      <c r="B616" s="42" t="s">
        <v>249</v>
      </c>
      <c r="C616" s="13" t="s">
        <v>77</v>
      </c>
      <c r="D616" s="11" t="str">
        <f t="shared" si="28"/>
        <v>GD_56_MTocantins</v>
      </c>
      <c r="E616" s="13" t="s">
        <v>307</v>
      </c>
      <c r="F616" s="7" t="s">
        <v>38</v>
      </c>
      <c r="G616" s="38" t="s">
        <v>80</v>
      </c>
      <c r="H616" s="8">
        <v>0</v>
      </c>
      <c r="I616" s="8">
        <v>0.04</v>
      </c>
    </row>
    <row r="617" spans="1:9" hidden="1" x14ac:dyDescent="0.25">
      <c r="A617" s="13" t="s">
        <v>308</v>
      </c>
      <c r="B617" s="42" t="s">
        <v>249</v>
      </c>
      <c r="C617" s="13" t="s">
        <v>77</v>
      </c>
      <c r="D617" s="11" t="str">
        <f t="shared" ref="D617" si="29">E617&amp;F617</f>
        <v>GD_56_MZona Franca de Manaus</v>
      </c>
      <c r="E617" s="13" t="s">
        <v>307</v>
      </c>
      <c r="F617" s="7" t="s">
        <v>245</v>
      </c>
      <c r="G617" s="38" t="s">
        <v>80</v>
      </c>
      <c r="H617" s="8">
        <v>0</v>
      </c>
      <c r="I617" s="8">
        <v>0</v>
      </c>
    </row>
    <row r="618" spans="1:9" hidden="1" x14ac:dyDescent="0.25">
      <c r="A618" s="14" t="s">
        <v>86</v>
      </c>
      <c r="B618" s="41" t="s">
        <v>241</v>
      </c>
      <c r="C618" s="14" t="s">
        <v>85</v>
      </c>
      <c r="D618" s="5" t="str">
        <f t="shared" si="28"/>
        <v>I7_USBSão Paulo</v>
      </c>
      <c r="E618" s="14" t="s">
        <v>87</v>
      </c>
      <c r="F618" s="5" t="s">
        <v>11</v>
      </c>
      <c r="G618" s="37" t="s">
        <v>88</v>
      </c>
      <c r="H618" s="6">
        <v>0</v>
      </c>
      <c r="I618" s="6">
        <v>0.12</v>
      </c>
    </row>
    <row r="619" spans="1:9" hidden="1" x14ac:dyDescent="0.25">
      <c r="A619" s="13" t="s">
        <v>86</v>
      </c>
      <c r="B619" s="42" t="s">
        <v>241</v>
      </c>
      <c r="C619" s="13" t="s">
        <v>85</v>
      </c>
      <c r="D619" s="11" t="str">
        <f t="shared" si="28"/>
        <v>I7_USBAcre</v>
      </c>
      <c r="E619" s="13" t="s">
        <v>87</v>
      </c>
      <c r="F619" s="7" t="s">
        <v>13</v>
      </c>
      <c r="G619" s="38" t="s">
        <v>88</v>
      </c>
      <c r="H619" s="8">
        <v>0</v>
      </c>
      <c r="I619" s="8">
        <v>7.0000000000000007E-2</v>
      </c>
    </row>
    <row r="620" spans="1:9" hidden="1" x14ac:dyDescent="0.25">
      <c r="A620" s="13" t="s">
        <v>86</v>
      </c>
      <c r="B620" s="42" t="s">
        <v>241</v>
      </c>
      <c r="C620" s="13" t="s">
        <v>85</v>
      </c>
      <c r="D620" s="11" t="str">
        <f t="shared" si="28"/>
        <v>I7_USBAlagoas</v>
      </c>
      <c r="E620" s="13" t="s">
        <v>87</v>
      </c>
      <c r="F620" s="7" t="s">
        <v>14</v>
      </c>
      <c r="G620" s="38" t="s">
        <v>88</v>
      </c>
      <c r="H620" s="8">
        <v>0</v>
      </c>
      <c r="I620" s="8">
        <v>7.0000000000000007E-2</v>
      </c>
    </row>
    <row r="621" spans="1:9" hidden="1" x14ac:dyDescent="0.25">
      <c r="A621" s="13" t="s">
        <v>86</v>
      </c>
      <c r="B621" s="42" t="s">
        <v>241</v>
      </c>
      <c r="C621" s="13" t="s">
        <v>85</v>
      </c>
      <c r="D621" s="11" t="str">
        <f t="shared" si="28"/>
        <v>I7_USBAmazonas</v>
      </c>
      <c r="E621" s="13" t="s">
        <v>87</v>
      </c>
      <c r="F621" s="7" t="s">
        <v>15</v>
      </c>
      <c r="G621" s="38" t="s">
        <v>88</v>
      </c>
      <c r="H621" s="8">
        <v>0</v>
      </c>
      <c r="I621" s="8">
        <v>7.0000000000000007E-2</v>
      </c>
    </row>
    <row r="622" spans="1:9" hidden="1" x14ac:dyDescent="0.25">
      <c r="A622" s="13" t="s">
        <v>86</v>
      </c>
      <c r="B622" s="42" t="s">
        <v>241</v>
      </c>
      <c r="C622" s="13" t="s">
        <v>85</v>
      </c>
      <c r="D622" s="11" t="str">
        <f t="shared" si="28"/>
        <v>I7_USBAmapá</v>
      </c>
      <c r="E622" s="13" t="s">
        <v>87</v>
      </c>
      <c r="F622" s="7" t="s">
        <v>16</v>
      </c>
      <c r="G622" s="38" t="s">
        <v>88</v>
      </c>
      <c r="H622" s="8">
        <v>0</v>
      </c>
      <c r="I622" s="8">
        <v>7.0000000000000007E-2</v>
      </c>
    </row>
    <row r="623" spans="1:9" hidden="1" x14ac:dyDescent="0.25">
      <c r="A623" s="13" t="s">
        <v>86</v>
      </c>
      <c r="B623" s="42" t="s">
        <v>241</v>
      </c>
      <c r="C623" s="13" t="s">
        <v>85</v>
      </c>
      <c r="D623" s="11" t="str">
        <f t="shared" si="28"/>
        <v>I7_USBBahia</v>
      </c>
      <c r="E623" s="13" t="s">
        <v>87</v>
      </c>
      <c r="F623" s="7" t="s">
        <v>17</v>
      </c>
      <c r="G623" s="38" t="s">
        <v>88</v>
      </c>
      <c r="H623" s="8">
        <v>0</v>
      </c>
      <c r="I623" s="8">
        <v>7.0000000000000007E-2</v>
      </c>
    </row>
    <row r="624" spans="1:9" hidden="1" x14ac:dyDescent="0.25">
      <c r="A624" s="13" t="s">
        <v>86</v>
      </c>
      <c r="B624" s="42" t="s">
        <v>241</v>
      </c>
      <c r="C624" s="13" t="s">
        <v>85</v>
      </c>
      <c r="D624" s="11" t="str">
        <f t="shared" si="28"/>
        <v>I7_USBCeará</v>
      </c>
      <c r="E624" s="13" t="s">
        <v>87</v>
      </c>
      <c r="F624" s="7" t="s">
        <v>18</v>
      </c>
      <c r="G624" s="38" t="s">
        <v>88</v>
      </c>
      <c r="H624" s="8">
        <v>0</v>
      </c>
      <c r="I624" s="8">
        <v>7.0000000000000007E-2</v>
      </c>
    </row>
    <row r="625" spans="1:9" hidden="1" x14ac:dyDescent="0.25">
      <c r="A625" s="13" t="s">
        <v>86</v>
      </c>
      <c r="B625" s="42" t="s">
        <v>241</v>
      </c>
      <c r="C625" s="13" t="s">
        <v>85</v>
      </c>
      <c r="D625" s="11" t="str">
        <f t="shared" si="28"/>
        <v>I7_USBDistrito Federal</v>
      </c>
      <c r="E625" s="13" t="s">
        <v>87</v>
      </c>
      <c r="F625" s="7" t="s">
        <v>19</v>
      </c>
      <c r="G625" s="38" t="s">
        <v>88</v>
      </c>
      <c r="H625" s="8">
        <v>0</v>
      </c>
      <c r="I625" s="8">
        <v>7.0000000000000007E-2</v>
      </c>
    </row>
    <row r="626" spans="1:9" hidden="1" x14ac:dyDescent="0.25">
      <c r="A626" s="13" t="s">
        <v>86</v>
      </c>
      <c r="B626" s="42" t="s">
        <v>241</v>
      </c>
      <c r="C626" s="13" t="s">
        <v>85</v>
      </c>
      <c r="D626" s="11" t="str">
        <f t="shared" si="28"/>
        <v>I7_USBEspírito Santo</v>
      </c>
      <c r="E626" s="13" t="s">
        <v>87</v>
      </c>
      <c r="F626" s="7" t="s">
        <v>20</v>
      </c>
      <c r="G626" s="38" t="s">
        <v>88</v>
      </c>
      <c r="H626" s="8">
        <v>0</v>
      </c>
      <c r="I626" s="8">
        <v>7.0000000000000007E-2</v>
      </c>
    </row>
    <row r="627" spans="1:9" hidden="1" x14ac:dyDescent="0.25">
      <c r="A627" s="13" t="s">
        <v>86</v>
      </c>
      <c r="B627" s="42" t="s">
        <v>241</v>
      </c>
      <c r="C627" s="13" t="s">
        <v>85</v>
      </c>
      <c r="D627" s="11" t="str">
        <f t="shared" si="28"/>
        <v>I7_USBGoiás</v>
      </c>
      <c r="E627" s="13" t="s">
        <v>87</v>
      </c>
      <c r="F627" s="7" t="s">
        <v>21</v>
      </c>
      <c r="G627" s="38" t="s">
        <v>88</v>
      </c>
      <c r="H627" s="8">
        <v>0</v>
      </c>
      <c r="I627" s="8">
        <v>7.0000000000000007E-2</v>
      </c>
    </row>
    <row r="628" spans="1:9" hidden="1" x14ac:dyDescent="0.25">
      <c r="A628" s="13" t="s">
        <v>86</v>
      </c>
      <c r="B628" s="42" t="s">
        <v>241</v>
      </c>
      <c r="C628" s="13" t="s">
        <v>85</v>
      </c>
      <c r="D628" s="11" t="str">
        <f t="shared" si="28"/>
        <v>I7_USBMaranhão</v>
      </c>
      <c r="E628" s="13" t="s">
        <v>87</v>
      </c>
      <c r="F628" s="7" t="s">
        <v>22</v>
      </c>
      <c r="G628" s="38" t="s">
        <v>88</v>
      </c>
      <c r="H628" s="8">
        <v>0</v>
      </c>
      <c r="I628" s="8">
        <v>7.0000000000000007E-2</v>
      </c>
    </row>
    <row r="629" spans="1:9" hidden="1" x14ac:dyDescent="0.25">
      <c r="A629" s="13" t="s">
        <v>86</v>
      </c>
      <c r="B629" s="42" t="s">
        <v>241</v>
      </c>
      <c r="C629" s="13" t="s">
        <v>85</v>
      </c>
      <c r="D629" s="11" t="str">
        <f t="shared" si="28"/>
        <v>I7_USBMato Grosso</v>
      </c>
      <c r="E629" s="13" t="s">
        <v>87</v>
      </c>
      <c r="F629" s="7" t="s">
        <v>23</v>
      </c>
      <c r="G629" s="38" t="s">
        <v>88</v>
      </c>
      <c r="H629" s="8">
        <v>0</v>
      </c>
      <c r="I629" s="8">
        <v>7.0000000000000007E-2</v>
      </c>
    </row>
    <row r="630" spans="1:9" hidden="1" x14ac:dyDescent="0.25">
      <c r="A630" s="13" t="s">
        <v>86</v>
      </c>
      <c r="B630" s="42" t="s">
        <v>241</v>
      </c>
      <c r="C630" s="13" t="s">
        <v>85</v>
      </c>
      <c r="D630" s="11" t="str">
        <f t="shared" si="28"/>
        <v>I7_USBMato Grosso do Sul</v>
      </c>
      <c r="E630" s="13" t="s">
        <v>87</v>
      </c>
      <c r="F630" s="7" t="s">
        <v>24</v>
      </c>
      <c r="G630" s="38" t="s">
        <v>88</v>
      </c>
      <c r="H630" s="8">
        <v>0</v>
      </c>
      <c r="I630" s="8">
        <v>7.0000000000000007E-2</v>
      </c>
    </row>
    <row r="631" spans="1:9" hidden="1" x14ac:dyDescent="0.25">
      <c r="A631" s="13" t="s">
        <v>86</v>
      </c>
      <c r="B631" s="42" t="s">
        <v>241</v>
      </c>
      <c r="C631" s="13" t="s">
        <v>85</v>
      </c>
      <c r="D631" s="11" t="str">
        <f t="shared" si="28"/>
        <v>I7_USBMinas Gerais</v>
      </c>
      <c r="E631" s="13" t="s">
        <v>87</v>
      </c>
      <c r="F631" s="7" t="s">
        <v>25</v>
      </c>
      <c r="G631" s="38" t="s">
        <v>88</v>
      </c>
      <c r="H631" s="8">
        <v>0</v>
      </c>
      <c r="I631" s="8">
        <v>0.12</v>
      </c>
    </row>
    <row r="632" spans="1:9" hidden="1" x14ac:dyDescent="0.25">
      <c r="A632" s="13" t="s">
        <v>86</v>
      </c>
      <c r="B632" s="42" t="s">
        <v>241</v>
      </c>
      <c r="C632" s="13" t="s">
        <v>85</v>
      </c>
      <c r="D632" s="11" t="str">
        <f t="shared" si="28"/>
        <v>I7_USBPará</v>
      </c>
      <c r="E632" s="13" t="s">
        <v>87</v>
      </c>
      <c r="F632" s="7" t="s">
        <v>26</v>
      </c>
      <c r="G632" s="38" t="s">
        <v>88</v>
      </c>
      <c r="H632" s="8">
        <v>0</v>
      </c>
      <c r="I632" s="8">
        <v>7.0000000000000007E-2</v>
      </c>
    </row>
    <row r="633" spans="1:9" hidden="1" x14ac:dyDescent="0.25">
      <c r="A633" s="13" t="s">
        <v>86</v>
      </c>
      <c r="B633" s="42" t="s">
        <v>241</v>
      </c>
      <c r="C633" s="13" t="s">
        <v>85</v>
      </c>
      <c r="D633" s="11" t="str">
        <f t="shared" si="28"/>
        <v>I7_USBParaíba</v>
      </c>
      <c r="E633" s="13" t="s">
        <v>87</v>
      </c>
      <c r="F633" s="7" t="s">
        <v>27</v>
      </c>
      <c r="G633" s="38" t="s">
        <v>88</v>
      </c>
      <c r="H633" s="8">
        <v>0</v>
      </c>
      <c r="I633" s="8">
        <v>7.0000000000000007E-2</v>
      </c>
    </row>
    <row r="634" spans="1:9" hidden="1" x14ac:dyDescent="0.25">
      <c r="A634" s="13" t="s">
        <v>86</v>
      </c>
      <c r="B634" s="42" t="s">
        <v>241</v>
      </c>
      <c r="C634" s="13" t="s">
        <v>85</v>
      </c>
      <c r="D634" s="11" t="str">
        <f t="shared" si="28"/>
        <v>I7_USBParaná</v>
      </c>
      <c r="E634" s="13" t="s">
        <v>87</v>
      </c>
      <c r="F634" s="7" t="s">
        <v>28</v>
      </c>
      <c r="G634" s="38" t="s">
        <v>88</v>
      </c>
      <c r="H634" s="8">
        <v>0</v>
      </c>
      <c r="I634" s="8">
        <v>0.12</v>
      </c>
    </row>
    <row r="635" spans="1:9" hidden="1" x14ac:dyDescent="0.25">
      <c r="A635" s="13" t="s">
        <v>86</v>
      </c>
      <c r="B635" s="42" t="s">
        <v>241</v>
      </c>
      <c r="C635" s="13" t="s">
        <v>85</v>
      </c>
      <c r="D635" s="11" t="str">
        <f t="shared" si="28"/>
        <v>I7_USBPernambuco</v>
      </c>
      <c r="E635" s="13" t="s">
        <v>87</v>
      </c>
      <c r="F635" s="7" t="s">
        <v>29</v>
      </c>
      <c r="G635" s="38" t="s">
        <v>88</v>
      </c>
      <c r="H635" s="8">
        <v>0</v>
      </c>
      <c r="I635" s="8">
        <v>7.0000000000000007E-2</v>
      </c>
    </row>
    <row r="636" spans="1:9" hidden="1" x14ac:dyDescent="0.25">
      <c r="A636" s="13" t="s">
        <v>86</v>
      </c>
      <c r="B636" s="42" t="s">
        <v>241</v>
      </c>
      <c r="C636" s="13" t="s">
        <v>85</v>
      </c>
      <c r="D636" s="11" t="str">
        <f t="shared" si="28"/>
        <v>I7_USBPiauí</v>
      </c>
      <c r="E636" s="13" t="s">
        <v>87</v>
      </c>
      <c r="F636" s="7" t="s">
        <v>30</v>
      </c>
      <c r="G636" s="38" t="s">
        <v>88</v>
      </c>
      <c r="H636" s="8">
        <v>0</v>
      </c>
      <c r="I636" s="8">
        <v>7.0000000000000007E-2</v>
      </c>
    </row>
    <row r="637" spans="1:9" hidden="1" x14ac:dyDescent="0.25">
      <c r="A637" s="13" t="s">
        <v>86</v>
      </c>
      <c r="B637" s="42" t="s">
        <v>241</v>
      </c>
      <c r="C637" s="13" t="s">
        <v>85</v>
      </c>
      <c r="D637" s="11" t="str">
        <f t="shared" si="28"/>
        <v>I7_USBRio Grande do Norte</v>
      </c>
      <c r="E637" s="13" t="s">
        <v>87</v>
      </c>
      <c r="F637" s="7" t="s">
        <v>31</v>
      </c>
      <c r="G637" s="38" t="s">
        <v>88</v>
      </c>
      <c r="H637" s="8">
        <v>0</v>
      </c>
      <c r="I637" s="8">
        <v>7.0000000000000007E-2</v>
      </c>
    </row>
    <row r="638" spans="1:9" hidden="1" x14ac:dyDescent="0.25">
      <c r="A638" s="13" t="s">
        <v>86</v>
      </c>
      <c r="B638" s="42" t="s">
        <v>241</v>
      </c>
      <c r="C638" s="13" t="s">
        <v>85</v>
      </c>
      <c r="D638" s="11" t="str">
        <f t="shared" si="28"/>
        <v>I7_USBRio Grande do Sul</v>
      </c>
      <c r="E638" s="13" t="s">
        <v>87</v>
      </c>
      <c r="F638" s="7" t="s">
        <v>32</v>
      </c>
      <c r="G638" s="38" t="s">
        <v>88</v>
      </c>
      <c r="H638" s="8">
        <v>0</v>
      </c>
      <c r="I638" s="8">
        <v>0.12</v>
      </c>
    </row>
    <row r="639" spans="1:9" hidden="1" x14ac:dyDescent="0.25">
      <c r="A639" s="13" t="s">
        <v>86</v>
      </c>
      <c r="B639" s="42" t="s">
        <v>241</v>
      </c>
      <c r="C639" s="13" t="s">
        <v>85</v>
      </c>
      <c r="D639" s="11" t="str">
        <f t="shared" si="28"/>
        <v>I7_USBRio de Janeiro</v>
      </c>
      <c r="E639" s="13" t="s">
        <v>87</v>
      </c>
      <c r="F639" s="7" t="s">
        <v>33</v>
      </c>
      <c r="G639" s="38" t="s">
        <v>88</v>
      </c>
      <c r="H639" s="8">
        <v>0</v>
      </c>
      <c r="I639" s="8">
        <v>0.12</v>
      </c>
    </row>
    <row r="640" spans="1:9" hidden="1" x14ac:dyDescent="0.25">
      <c r="A640" s="13" t="s">
        <v>86</v>
      </c>
      <c r="B640" s="42" t="s">
        <v>241</v>
      </c>
      <c r="C640" s="13" t="s">
        <v>85</v>
      </c>
      <c r="D640" s="11" t="str">
        <f t="shared" si="28"/>
        <v>I7_USBRondônia</v>
      </c>
      <c r="E640" s="13" t="s">
        <v>87</v>
      </c>
      <c r="F640" s="7" t="s">
        <v>34</v>
      </c>
      <c r="G640" s="38" t="s">
        <v>88</v>
      </c>
      <c r="H640" s="8">
        <v>0</v>
      </c>
      <c r="I640" s="8">
        <v>7.0000000000000007E-2</v>
      </c>
    </row>
    <row r="641" spans="1:9" hidden="1" x14ac:dyDescent="0.25">
      <c r="A641" s="13" t="s">
        <v>86</v>
      </c>
      <c r="B641" s="42" t="s">
        <v>241</v>
      </c>
      <c r="C641" s="13" t="s">
        <v>85</v>
      </c>
      <c r="D641" s="11" t="str">
        <f t="shared" si="28"/>
        <v>I7_USBRoraima</v>
      </c>
      <c r="E641" s="13" t="s">
        <v>87</v>
      </c>
      <c r="F641" s="7" t="s">
        <v>35</v>
      </c>
      <c r="G641" s="38" t="s">
        <v>88</v>
      </c>
      <c r="H641" s="8">
        <v>0</v>
      </c>
      <c r="I641" s="8">
        <v>7.0000000000000007E-2</v>
      </c>
    </row>
    <row r="642" spans="1:9" hidden="1" x14ac:dyDescent="0.25">
      <c r="A642" s="13" t="s">
        <v>86</v>
      </c>
      <c r="B642" s="42" t="s">
        <v>241</v>
      </c>
      <c r="C642" s="13" t="s">
        <v>85</v>
      </c>
      <c r="D642" s="11" t="str">
        <f t="shared" si="28"/>
        <v>I7_USBSanta Catarina</v>
      </c>
      <c r="E642" s="13" t="s">
        <v>87</v>
      </c>
      <c r="F642" s="7" t="s">
        <v>36</v>
      </c>
      <c r="G642" s="38" t="s">
        <v>88</v>
      </c>
      <c r="H642" s="8">
        <v>0</v>
      </c>
      <c r="I642" s="8">
        <v>0.12</v>
      </c>
    </row>
    <row r="643" spans="1:9" hidden="1" x14ac:dyDescent="0.25">
      <c r="A643" s="13" t="s">
        <v>86</v>
      </c>
      <c r="B643" s="42" t="s">
        <v>241</v>
      </c>
      <c r="C643" s="13" t="s">
        <v>85</v>
      </c>
      <c r="D643" s="11" t="str">
        <f t="shared" si="28"/>
        <v>I7_USBSergipe</v>
      </c>
      <c r="E643" s="13" t="s">
        <v>87</v>
      </c>
      <c r="F643" s="7" t="s">
        <v>37</v>
      </c>
      <c r="G643" s="38" t="s">
        <v>88</v>
      </c>
      <c r="H643" s="8">
        <v>0</v>
      </c>
      <c r="I643" s="8">
        <v>7.0000000000000007E-2</v>
      </c>
    </row>
    <row r="644" spans="1:9" hidden="1" x14ac:dyDescent="0.25">
      <c r="A644" s="13" t="s">
        <v>86</v>
      </c>
      <c r="B644" s="42" t="s">
        <v>241</v>
      </c>
      <c r="C644" s="13" t="s">
        <v>85</v>
      </c>
      <c r="D644" s="11" t="str">
        <f t="shared" si="28"/>
        <v>I7_USBTocantins</v>
      </c>
      <c r="E644" s="13" t="s">
        <v>87</v>
      </c>
      <c r="F644" s="7" t="s">
        <v>38</v>
      </c>
      <c r="G644" s="38" t="s">
        <v>88</v>
      </c>
      <c r="H644" s="8">
        <v>0</v>
      </c>
      <c r="I644" s="8">
        <v>7.0000000000000007E-2</v>
      </c>
    </row>
    <row r="645" spans="1:9" hidden="1" x14ac:dyDescent="0.25">
      <c r="A645" s="13" t="s">
        <v>86</v>
      </c>
      <c r="B645" s="42" t="s">
        <v>241</v>
      </c>
      <c r="C645" s="13" t="s">
        <v>85</v>
      </c>
      <c r="D645" s="11" t="str">
        <f t="shared" ref="D645" si="30">E645&amp;F645</f>
        <v>I7_USBZona Franca de Manaus</v>
      </c>
      <c r="E645" s="13" t="s">
        <v>87</v>
      </c>
      <c r="F645" s="7" t="s">
        <v>245</v>
      </c>
      <c r="G645" s="38" t="s">
        <v>88</v>
      </c>
      <c r="H645" s="8">
        <v>0</v>
      </c>
      <c r="I645" s="8">
        <v>0</v>
      </c>
    </row>
    <row r="646" spans="1:9" hidden="1" x14ac:dyDescent="0.25">
      <c r="A646" s="14" t="s">
        <v>267</v>
      </c>
      <c r="B646" s="41" t="s">
        <v>241</v>
      </c>
      <c r="C646" s="14" t="s">
        <v>85</v>
      </c>
      <c r="D646" s="5" t="str">
        <f t="shared" si="28"/>
        <v>I8_USBSão Paulo</v>
      </c>
      <c r="E646" s="14" t="s">
        <v>89</v>
      </c>
      <c r="F646" s="5" t="s">
        <v>11</v>
      </c>
      <c r="G646" s="37" t="s">
        <v>88</v>
      </c>
      <c r="H646" s="6">
        <v>0</v>
      </c>
      <c r="I646" s="6">
        <v>0.12</v>
      </c>
    </row>
    <row r="647" spans="1:9" hidden="1" x14ac:dyDescent="0.25">
      <c r="A647" s="13" t="s">
        <v>267</v>
      </c>
      <c r="B647" s="42" t="s">
        <v>241</v>
      </c>
      <c r="C647" s="13" t="s">
        <v>85</v>
      </c>
      <c r="D647" s="11" t="str">
        <f t="shared" si="28"/>
        <v>I8_USBAcre</v>
      </c>
      <c r="E647" s="13" t="s">
        <v>89</v>
      </c>
      <c r="F647" s="7" t="s">
        <v>13</v>
      </c>
      <c r="G647" s="38" t="s">
        <v>88</v>
      </c>
      <c r="H647" s="8">
        <v>0</v>
      </c>
      <c r="I647" s="8">
        <v>7.0000000000000007E-2</v>
      </c>
    </row>
    <row r="648" spans="1:9" hidden="1" x14ac:dyDescent="0.25">
      <c r="A648" s="13" t="s">
        <v>267</v>
      </c>
      <c r="B648" s="42" t="s">
        <v>241</v>
      </c>
      <c r="C648" s="13" t="s">
        <v>85</v>
      </c>
      <c r="D648" s="11" t="str">
        <f t="shared" si="28"/>
        <v>I8_USBAlagoas</v>
      </c>
      <c r="E648" s="13" t="s">
        <v>89</v>
      </c>
      <c r="F648" s="7" t="s">
        <v>14</v>
      </c>
      <c r="G648" s="38" t="s">
        <v>88</v>
      </c>
      <c r="H648" s="8">
        <v>0</v>
      </c>
      <c r="I648" s="8">
        <v>7.0000000000000007E-2</v>
      </c>
    </row>
    <row r="649" spans="1:9" hidden="1" x14ac:dyDescent="0.25">
      <c r="A649" s="13" t="s">
        <v>267</v>
      </c>
      <c r="B649" s="42" t="s">
        <v>241</v>
      </c>
      <c r="C649" s="13" t="s">
        <v>85</v>
      </c>
      <c r="D649" s="11" t="str">
        <f t="shared" si="28"/>
        <v>I8_USBAmazonas</v>
      </c>
      <c r="E649" s="13" t="s">
        <v>89</v>
      </c>
      <c r="F649" s="7" t="s">
        <v>15</v>
      </c>
      <c r="G649" s="38" t="s">
        <v>88</v>
      </c>
      <c r="H649" s="8">
        <v>0</v>
      </c>
      <c r="I649" s="8">
        <v>7.0000000000000007E-2</v>
      </c>
    </row>
    <row r="650" spans="1:9" hidden="1" x14ac:dyDescent="0.25">
      <c r="A650" s="13" t="s">
        <v>267</v>
      </c>
      <c r="B650" s="42" t="s">
        <v>241</v>
      </c>
      <c r="C650" s="13" t="s">
        <v>85</v>
      </c>
      <c r="D650" s="11" t="str">
        <f t="shared" si="28"/>
        <v>I8_USBAmapá</v>
      </c>
      <c r="E650" s="13" t="s">
        <v>89</v>
      </c>
      <c r="F650" s="7" t="s">
        <v>16</v>
      </c>
      <c r="G650" s="38" t="s">
        <v>88</v>
      </c>
      <c r="H650" s="8">
        <v>0</v>
      </c>
      <c r="I650" s="8">
        <v>7.0000000000000007E-2</v>
      </c>
    </row>
    <row r="651" spans="1:9" hidden="1" x14ac:dyDescent="0.25">
      <c r="A651" s="13" t="s">
        <v>267</v>
      </c>
      <c r="B651" s="42" t="s">
        <v>241</v>
      </c>
      <c r="C651" s="13" t="s">
        <v>85</v>
      </c>
      <c r="D651" s="11" t="str">
        <f t="shared" si="28"/>
        <v>I8_USBBahia</v>
      </c>
      <c r="E651" s="13" t="s">
        <v>89</v>
      </c>
      <c r="F651" s="7" t="s">
        <v>17</v>
      </c>
      <c r="G651" s="38" t="s">
        <v>88</v>
      </c>
      <c r="H651" s="8">
        <v>0</v>
      </c>
      <c r="I651" s="8">
        <v>7.0000000000000007E-2</v>
      </c>
    </row>
    <row r="652" spans="1:9" hidden="1" x14ac:dyDescent="0.25">
      <c r="A652" s="13" t="s">
        <v>267</v>
      </c>
      <c r="B652" s="42" t="s">
        <v>241</v>
      </c>
      <c r="C652" s="13" t="s">
        <v>85</v>
      </c>
      <c r="D652" s="11" t="str">
        <f t="shared" si="28"/>
        <v>I8_USBCeará</v>
      </c>
      <c r="E652" s="13" t="s">
        <v>89</v>
      </c>
      <c r="F652" s="7" t="s">
        <v>18</v>
      </c>
      <c r="G652" s="38" t="s">
        <v>88</v>
      </c>
      <c r="H652" s="8">
        <v>0</v>
      </c>
      <c r="I652" s="8">
        <v>7.0000000000000007E-2</v>
      </c>
    </row>
    <row r="653" spans="1:9" hidden="1" x14ac:dyDescent="0.25">
      <c r="A653" s="13" t="s">
        <v>267</v>
      </c>
      <c r="B653" s="42" t="s">
        <v>241</v>
      </c>
      <c r="C653" s="13" t="s">
        <v>85</v>
      </c>
      <c r="D653" s="11" t="str">
        <f t="shared" si="28"/>
        <v>I8_USBDistrito Federal</v>
      </c>
      <c r="E653" s="13" t="s">
        <v>89</v>
      </c>
      <c r="F653" s="7" t="s">
        <v>19</v>
      </c>
      <c r="G653" s="38" t="s">
        <v>88</v>
      </c>
      <c r="H653" s="8">
        <v>0</v>
      </c>
      <c r="I653" s="8">
        <v>7.0000000000000007E-2</v>
      </c>
    </row>
    <row r="654" spans="1:9" hidden="1" x14ac:dyDescent="0.25">
      <c r="A654" s="13" t="s">
        <v>267</v>
      </c>
      <c r="B654" s="42" t="s">
        <v>241</v>
      </c>
      <c r="C654" s="13" t="s">
        <v>85</v>
      </c>
      <c r="D654" s="11" t="str">
        <f t="shared" si="28"/>
        <v>I8_USBEspírito Santo</v>
      </c>
      <c r="E654" s="13" t="s">
        <v>89</v>
      </c>
      <c r="F654" s="7" t="s">
        <v>20</v>
      </c>
      <c r="G654" s="38" t="s">
        <v>88</v>
      </c>
      <c r="H654" s="8">
        <v>0</v>
      </c>
      <c r="I654" s="8">
        <v>7.0000000000000007E-2</v>
      </c>
    </row>
    <row r="655" spans="1:9" hidden="1" x14ac:dyDescent="0.25">
      <c r="A655" s="13" t="s">
        <v>267</v>
      </c>
      <c r="B655" s="42" t="s">
        <v>241</v>
      </c>
      <c r="C655" s="13" t="s">
        <v>85</v>
      </c>
      <c r="D655" s="11" t="str">
        <f t="shared" si="28"/>
        <v>I8_USBGoiás</v>
      </c>
      <c r="E655" s="13" t="s">
        <v>89</v>
      </c>
      <c r="F655" s="7" t="s">
        <v>21</v>
      </c>
      <c r="G655" s="38" t="s">
        <v>88</v>
      </c>
      <c r="H655" s="8">
        <v>0</v>
      </c>
      <c r="I655" s="8">
        <v>7.0000000000000007E-2</v>
      </c>
    </row>
    <row r="656" spans="1:9" hidden="1" x14ac:dyDescent="0.25">
      <c r="A656" s="13" t="s">
        <v>267</v>
      </c>
      <c r="B656" s="42" t="s">
        <v>241</v>
      </c>
      <c r="C656" s="13" t="s">
        <v>85</v>
      </c>
      <c r="D656" s="11" t="str">
        <f t="shared" si="28"/>
        <v>I8_USBMaranhão</v>
      </c>
      <c r="E656" s="13" t="s">
        <v>89</v>
      </c>
      <c r="F656" s="7" t="s">
        <v>22</v>
      </c>
      <c r="G656" s="38" t="s">
        <v>88</v>
      </c>
      <c r="H656" s="8">
        <v>0</v>
      </c>
      <c r="I656" s="8">
        <v>7.0000000000000007E-2</v>
      </c>
    </row>
    <row r="657" spans="1:9" hidden="1" x14ac:dyDescent="0.25">
      <c r="A657" s="13" t="s">
        <v>267</v>
      </c>
      <c r="B657" s="42" t="s">
        <v>241</v>
      </c>
      <c r="C657" s="13" t="s">
        <v>85</v>
      </c>
      <c r="D657" s="11" t="str">
        <f t="shared" si="28"/>
        <v>I8_USBMato Grosso</v>
      </c>
      <c r="E657" s="13" t="s">
        <v>89</v>
      </c>
      <c r="F657" s="7" t="s">
        <v>23</v>
      </c>
      <c r="G657" s="38" t="s">
        <v>88</v>
      </c>
      <c r="H657" s="8">
        <v>0</v>
      </c>
      <c r="I657" s="8">
        <v>7.0000000000000007E-2</v>
      </c>
    </row>
    <row r="658" spans="1:9" hidden="1" x14ac:dyDescent="0.25">
      <c r="A658" s="13" t="s">
        <v>267</v>
      </c>
      <c r="B658" s="42" t="s">
        <v>241</v>
      </c>
      <c r="C658" s="13" t="s">
        <v>85</v>
      </c>
      <c r="D658" s="11" t="str">
        <f t="shared" si="28"/>
        <v>I8_USBMato Grosso do Sul</v>
      </c>
      <c r="E658" s="13" t="s">
        <v>89</v>
      </c>
      <c r="F658" s="7" t="s">
        <v>24</v>
      </c>
      <c r="G658" s="38" t="s">
        <v>88</v>
      </c>
      <c r="H658" s="8">
        <v>0</v>
      </c>
      <c r="I658" s="8">
        <v>7.0000000000000007E-2</v>
      </c>
    </row>
    <row r="659" spans="1:9" hidden="1" x14ac:dyDescent="0.25">
      <c r="A659" s="13" t="s">
        <v>267</v>
      </c>
      <c r="B659" s="42" t="s">
        <v>241</v>
      </c>
      <c r="C659" s="13" t="s">
        <v>85</v>
      </c>
      <c r="D659" s="11" t="str">
        <f t="shared" si="28"/>
        <v>I8_USBMinas Gerais</v>
      </c>
      <c r="E659" s="13" t="s">
        <v>89</v>
      </c>
      <c r="F659" s="7" t="s">
        <v>25</v>
      </c>
      <c r="G659" s="38" t="s">
        <v>88</v>
      </c>
      <c r="H659" s="8">
        <v>0</v>
      </c>
      <c r="I659" s="8">
        <v>0.12</v>
      </c>
    </row>
    <row r="660" spans="1:9" hidden="1" x14ac:dyDescent="0.25">
      <c r="A660" s="13" t="s">
        <v>267</v>
      </c>
      <c r="B660" s="42" t="s">
        <v>241</v>
      </c>
      <c r="C660" s="13" t="s">
        <v>85</v>
      </c>
      <c r="D660" s="11" t="str">
        <f t="shared" si="28"/>
        <v>I8_USBPará</v>
      </c>
      <c r="E660" s="13" t="s">
        <v>89</v>
      </c>
      <c r="F660" s="7" t="s">
        <v>26</v>
      </c>
      <c r="G660" s="38" t="s">
        <v>88</v>
      </c>
      <c r="H660" s="8">
        <v>0</v>
      </c>
      <c r="I660" s="8">
        <v>7.0000000000000007E-2</v>
      </c>
    </row>
    <row r="661" spans="1:9" hidden="1" x14ac:dyDescent="0.25">
      <c r="A661" s="13" t="s">
        <v>267</v>
      </c>
      <c r="B661" s="42" t="s">
        <v>241</v>
      </c>
      <c r="C661" s="13" t="s">
        <v>85</v>
      </c>
      <c r="D661" s="11" t="str">
        <f t="shared" si="28"/>
        <v>I8_USBParaíba</v>
      </c>
      <c r="E661" s="13" t="s">
        <v>89</v>
      </c>
      <c r="F661" s="7" t="s">
        <v>27</v>
      </c>
      <c r="G661" s="38" t="s">
        <v>88</v>
      </c>
      <c r="H661" s="8">
        <v>0</v>
      </c>
      <c r="I661" s="8">
        <v>7.0000000000000007E-2</v>
      </c>
    </row>
    <row r="662" spans="1:9" hidden="1" x14ac:dyDescent="0.25">
      <c r="A662" s="13" t="s">
        <v>267</v>
      </c>
      <c r="B662" s="42" t="s">
        <v>241</v>
      </c>
      <c r="C662" s="13" t="s">
        <v>85</v>
      </c>
      <c r="D662" s="11" t="str">
        <f t="shared" si="28"/>
        <v>I8_USBParaná</v>
      </c>
      <c r="E662" s="13" t="s">
        <v>89</v>
      </c>
      <c r="F662" s="7" t="s">
        <v>28</v>
      </c>
      <c r="G662" s="38" t="s">
        <v>88</v>
      </c>
      <c r="H662" s="8">
        <v>0</v>
      </c>
      <c r="I662" s="8">
        <v>0.12</v>
      </c>
    </row>
    <row r="663" spans="1:9" hidden="1" x14ac:dyDescent="0.25">
      <c r="A663" s="13" t="s">
        <v>267</v>
      </c>
      <c r="B663" s="42" t="s">
        <v>241</v>
      </c>
      <c r="C663" s="13" t="s">
        <v>85</v>
      </c>
      <c r="D663" s="11" t="str">
        <f t="shared" si="28"/>
        <v>I8_USBPernambuco</v>
      </c>
      <c r="E663" s="13" t="s">
        <v>89</v>
      </c>
      <c r="F663" s="7" t="s">
        <v>29</v>
      </c>
      <c r="G663" s="38" t="s">
        <v>88</v>
      </c>
      <c r="H663" s="8">
        <v>0</v>
      </c>
      <c r="I663" s="8">
        <v>7.0000000000000007E-2</v>
      </c>
    </row>
    <row r="664" spans="1:9" hidden="1" x14ac:dyDescent="0.25">
      <c r="A664" s="13" t="s">
        <v>267</v>
      </c>
      <c r="B664" s="42" t="s">
        <v>241</v>
      </c>
      <c r="C664" s="13" t="s">
        <v>85</v>
      </c>
      <c r="D664" s="11" t="str">
        <f t="shared" si="28"/>
        <v>I8_USBPiauí</v>
      </c>
      <c r="E664" s="13" t="s">
        <v>89</v>
      </c>
      <c r="F664" s="7" t="s">
        <v>30</v>
      </c>
      <c r="G664" s="38" t="s">
        <v>88</v>
      </c>
      <c r="H664" s="8">
        <v>0</v>
      </c>
      <c r="I664" s="8">
        <v>7.0000000000000007E-2</v>
      </c>
    </row>
    <row r="665" spans="1:9" hidden="1" x14ac:dyDescent="0.25">
      <c r="A665" s="13" t="s">
        <v>267</v>
      </c>
      <c r="B665" s="42" t="s">
        <v>241</v>
      </c>
      <c r="C665" s="13" t="s">
        <v>85</v>
      </c>
      <c r="D665" s="11" t="str">
        <f t="shared" si="28"/>
        <v>I8_USBRio Grande do Norte</v>
      </c>
      <c r="E665" s="13" t="s">
        <v>89</v>
      </c>
      <c r="F665" s="7" t="s">
        <v>31</v>
      </c>
      <c r="G665" s="38" t="s">
        <v>88</v>
      </c>
      <c r="H665" s="8">
        <v>0</v>
      </c>
      <c r="I665" s="8">
        <v>7.0000000000000007E-2</v>
      </c>
    </row>
    <row r="666" spans="1:9" hidden="1" x14ac:dyDescent="0.25">
      <c r="A666" s="13" t="s">
        <v>267</v>
      </c>
      <c r="B666" s="42" t="s">
        <v>241</v>
      </c>
      <c r="C666" s="13" t="s">
        <v>85</v>
      </c>
      <c r="D666" s="11" t="str">
        <f t="shared" ref="D666:D732" si="31">E666&amp;F666</f>
        <v>I8_USBRio Grande do Sul</v>
      </c>
      <c r="E666" s="13" t="s">
        <v>89</v>
      </c>
      <c r="F666" s="7" t="s">
        <v>32</v>
      </c>
      <c r="G666" s="38" t="s">
        <v>88</v>
      </c>
      <c r="H666" s="8">
        <v>0</v>
      </c>
      <c r="I666" s="8">
        <v>0.12</v>
      </c>
    </row>
    <row r="667" spans="1:9" hidden="1" x14ac:dyDescent="0.25">
      <c r="A667" s="13" t="s">
        <v>267</v>
      </c>
      <c r="B667" s="42" t="s">
        <v>241</v>
      </c>
      <c r="C667" s="13" t="s">
        <v>85</v>
      </c>
      <c r="D667" s="11" t="str">
        <f t="shared" si="31"/>
        <v>I8_USBRio de Janeiro</v>
      </c>
      <c r="E667" s="13" t="s">
        <v>89</v>
      </c>
      <c r="F667" s="7" t="s">
        <v>33</v>
      </c>
      <c r="G667" s="38" t="s">
        <v>88</v>
      </c>
      <c r="H667" s="8">
        <v>0</v>
      </c>
      <c r="I667" s="8">
        <v>0.12</v>
      </c>
    </row>
    <row r="668" spans="1:9" hidden="1" x14ac:dyDescent="0.25">
      <c r="A668" s="13" t="s">
        <v>267</v>
      </c>
      <c r="B668" s="42" t="s">
        <v>241</v>
      </c>
      <c r="C668" s="13" t="s">
        <v>85</v>
      </c>
      <c r="D668" s="11" t="str">
        <f t="shared" si="31"/>
        <v>I8_USBRondônia</v>
      </c>
      <c r="E668" s="13" t="s">
        <v>89</v>
      </c>
      <c r="F668" s="7" t="s">
        <v>34</v>
      </c>
      <c r="G668" s="38" t="s">
        <v>88</v>
      </c>
      <c r="H668" s="8">
        <v>0</v>
      </c>
      <c r="I668" s="8">
        <v>7.0000000000000007E-2</v>
      </c>
    </row>
    <row r="669" spans="1:9" hidden="1" x14ac:dyDescent="0.25">
      <c r="A669" s="13" t="s">
        <v>267</v>
      </c>
      <c r="B669" s="42" t="s">
        <v>241</v>
      </c>
      <c r="C669" s="13" t="s">
        <v>85</v>
      </c>
      <c r="D669" s="11" t="str">
        <f t="shared" si="31"/>
        <v>I8_USBRoraima</v>
      </c>
      <c r="E669" s="13" t="s">
        <v>89</v>
      </c>
      <c r="F669" s="7" t="s">
        <v>35</v>
      </c>
      <c r="G669" s="38" t="s">
        <v>88</v>
      </c>
      <c r="H669" s="8">
        <v>0</v>
      </c>
      <c r="I669" s="8">
        <v>7.0000000000000007E-2</v>
      </c>
    </row>
    <row r="670" spans="1:9" hidden="1" x14ac:dyDescent="0.25">
      <c r="A670" s="13" t="s">
        <v>267</v>
      </c>
      <c r="B670" s="42" t="s">
        <v>241</v>
      </c>
      <c r="C670" s="13" t="s">
        <v>85</v>
      </c>
      <c r="D670" s="11" t="str">
        <f t="shared" si="31"/>
        <v>I8_USBSanta Catarina</v>
      </c>
      <c r="E670" s="13" t="s">
        <v>89</v>
      </c>
      <c r="F670" s="7" t="s">
        <v>36</v>
      </c>
      <c r="G670" s="38" t="s">
        <v>88</v>
      </c>
      <c r="H670" s="8">
        <v>0</v>
      </c>
      <c r="I670" s="8">
        <v>0.12</v>
      </c>
    </row>
    <row r="671" spans="1:9" hidden="1" x14ac:dyDescent="0.25">
      <c r="A671" s="13" t="s">
        <v>267</v>
      </c>
      <c r="B671" s="42" t="s">
        <v>241</v>
      </c>
      <c r="C671" s="13" t="s">
        <v>85</v>
      </c>
      <c r="D671" s="11" t="str">
        <f t="shared" si="31"/>
        <v>I8_USBSergipe</v>
      </c>
      <c r="E671" s="13" t="s">
        <v>89</v>
      </c>
      <c r="F671" s="7" t="s">
        <v>37</v>
      </c>
      <c r="G671" s="38" t="s">
        <v>88</v>
      </c>
      <c r="H671" s="8">
        <v>0</v>
      </c>
      <c r="I671" s="8">
        <v>7.0000000000000007E-2</v>
      </c>
    </row>
    <row r="672" spans="1:9" hidden="1" x14ac:dyDescent="0.25">
      <c r="A672" s="13" t="s">
        <v>267</v>
      </c>
      <c r="B672" s="42" t="s">
        <v>241</v>
      </c>
      <c r="C672" s="13" t="s">
        <v>85</v>
      </c>
      <c r="D672" s="11" t="str">
        <f t="shared" si="31"/>
        <v>I8_USBTocantins</v>
      </c>
      <c r="E672" s="13" t="s">
        <v>89</v>
      </c>
      <c r="F672" s="7" t="s">
        <v>38</v>
      </c>
      <c r="G672" s="38" t="s">
        <v>88</v>
      </c>
      <c r="H672" s="8">
        <v>0</v>
      </c>
      <c r="I672" s="8">
        <v>7.0000000000000007E-2</v>
      </c>
    </row>
    <row r="673" spans="1:9" hidden="1" x14ac:dyDescent="0.25">
      <c r="A673" s="13" t="s">
        <v>267</v>
      </c>
      <c r="B673" s="42" t="s">
        <v>241</v>
      </c>
      <c r="C673" s="13" t="s">
        <v>85</v>
      </c>
      <c r="D673" s="11" t="str">
        <f t="shared" ref="D673" si="32">E673&amp;F673</f>
        <v>I8_USBZona Franca de Manaus</v>
      </c>
      <c r="E673" s="13" t="s">
        <v>89</v>
      </c>
      <c r="F673" s="7" t="s">
        <v>245</v>
      </c>
      <c r="G673" s="38" t="s">
        <v>88</v>
      </c>
      <c r="H673" s="8">
        <v>0</v>
      </c>
      <c r="I673" s="8">
        <v>0</v>
      </c>
    </row>
    <row r="674" spans="1:9" hidden="1" x14ac:dyDescent="0.25">
      <c r="A674" s="14" t="s">
        <v>90</v>
      </c>
      <c r="B674" s="41" t="s">
        <v>241</v>
      </c>
      <c r="C674" s="14" t="s">
        <v>85</v>
      </c>
      <c r="D674" s="5" t="str">
        <f t="shared" si="31"/>
        <v>I9_USBSão Paulo</v>
      </c>
      <c r="E674" s="14" t="s">
        <v>91</v>
      </c>
      <c r="F674" s="5" t="s">
        <v>11</v>
      </c>
      <c r="G674" s="37" t="s">
        <v>88</v>
      </c>
      <c r="H674" s="6">
        <v>0</v>
      </c>
      <c r="I674" s="6">
        <v>0.12</v>
      </c>
    </row>
    <row r="675" spans="1:9" hidden="1" x14ac:dyDescent="0.25">
      <c r="A675" s="13" t="s">
        <v>90</v>
      </c>
      <c r="B675" s="42" t="s">
        <v>241</v>
      </c>
      <c r="C675" s="13" t="s">
        <v>85</v>
      </c>
      <c r="D675" s="11" t="str">
        <f t="shared" si="31"/>
        <v>I9_USBAcre</v>
      </c>
      <c r="E675" s="13" t="s">
        <v>91</v>
      </c>
      <c r="F675" s="7" t="s">
        <v>13</v>
      </c>
      <c r="G675" s="38" t="s">
        <v>88</v>
      </c>
      <c r="H675" s="8">
        <v>0</v>
      </c>
      <c r="I675" s="8">
        <v>7.0000000000000007E-2</v>
      </c>
    </row>
    <row r="676" spans="1:9" hidden="1" x14ac:dyDescent="0.25">
      <c r="A676" s="13" t="s">
        <v>90</v>
      </c>
      <c r="B676" s="42" t="s">
        <v>241</v>
      </c>
      <c r="C676" s="13" t="s">
        <v>85</v>
      </c>
      <c r="D676" s="11" t="str">
        <f t="shared" si="31"/>
        <v>I9_USBAlagoas</v>
      </c>
      <c r="E676" s="13" t="s">
        <v>91</v>
      </c>
      <c r="F676" s="7" t="s">
        <v>14</v>
      </c>
      <c r="G676" s="38" t="s">
        <v>88</v>
      </c>
      <c r="H676" s="8">
        <v>0</v>
      </c>
      <c r="I676" s="8">
        <v>7.0000000000000007E-2</v>
      </c>
    </row>
    <row r="677" spans="1:9" hidden="1" x14ac:dyDescent="0.25">
      <c r="A677" s="13" t="s">
        <v>90</v>
      </c>
      <c r="B677" s="42" t="s">
        <v>241</v>
      </c>
      <c r="C677" s="13" t="s">
        <v>85</v>
      </c>
      <c r="D677" s="11" t="str">
        <f t="shared" si="31"/>
        <v>I9_USBAmazonas</v>
      </c>
      <c r="E677" s="13" t="s">
        <v>91</v>
      </c>
      <c r="F677" s="7" t="s">
        <v>15</v>
      </c>
      <c r="G677" s="38" t="s">
        <v>88</v>
      </c>
      <c r="H677" s="8">
        <v>0</v>
      </c>
      <c r="I677" s="8">
        <v>7.0000000000000007E-2</v>
      </c>
    </row>
    <row r="678" spans="1:9" hidden="1" x14ac:dyDescent="0.25">
      <c r="A678" s="13" t="s">
        <v>90</v>
      </c>
      <c r="B678" s="42" t="s">
        <v>241</v>
      </c>
      <c r="C678" s="13" t="s">
        <v>85</v>
      </c>
      <c r="D678" s="11" t="str">
        <f t="shared" si="31"/>
        <v>I9_USBAmapá</v>
      </c>
      <c r="E678" s="13" t="s">
        <v>91</v>
      </c>
      <c r="F678" s="7" t="s">
        <v>16</v>
      </c>
      <c r="G678" s="38" t="s">
        <v>88</v>
      </c>
      <c r="H678" s="8">
        <v>0</v>
      </c>
      <c r="I678" s="8">
        <v>7.0000000000000007E-2</v>
      </c>
    </row>
    <row r="679" spans="1:9" hidden="1" x14ac:dyDescent="0.25">
      <c r="A679" s="13" t="s">
        <v>90</v>
      </c>
      <c r="B679" s="42" t="s">
        <v>241</v>
      </c>
      <c r="C679" s="13" t="s">
        <v>85</v>
      </c>
      <c r="D679" s="11" t="str">
        <f t="shared" si="31"/>
        <v>I9_USBBahia</v>
      </c>
      <c r="E679" s="13" t="s">
        <v>91</v>
      </c>
      <c r="F679" s="7" t="s">
        <v>17</v>
      </c>
      <c r="G679" s="38" t="s">
        <v>88</v>
      </c>
      <c r="H679" s="8">
        <v>0</v>
      </c>
      <c r="I679" s="8">
        <v>7.0000000000000007E-2</v>
      </c>
    </row>
    <row r="680" spans="1:9" hidden="1" x14ac:dyDescent="0.25">
      <c r="A680" s="13" t="s">
        <v>90</v>
      </c>
      <c r="B680" s="42" t="s">
        <v>241</v>
      </c>
      <c r="C680" s="13" t="s">
        <v>85</v>
      </c>
      <c r="D680" s="11" t="str">
        <f t="shared" si="31"/>
        <v>I9_USBCeará</v>
      </c>
      <c r="E680" s="13" t="s">
        <v>91</v>
      </c>
      <c r="F680" s="7" t="s">
        <v>18</v>
      </c>
      <c r="G680" s="38" t="s">
        <v>88</v>
      </c>
      <c r="H680" s="8">
        <v>0</v>
      </c>
      <c r="I680" s="8">
        <v>7.0000000000000007E-2</v>
      </c>
    </row>
    <row r="681" spans="1:9" hidden="1" x14ac:dyDescent="0.25">
      <c r="A681" s="13" t="s">
        <v>90</v>
      </c>
      <c r="B681" s="42" t="s">
        <v>241</v>
      </c>
      <c r="C681" s="13" t="s">
        <v>85</v>
      </c>
      <c r="D681" s="11" t="str">
        <f t="shared" si="31"/>
        <v>I9_USBDistrito Federal</v>
      </c>
      <c r="E681" s="13" t="s">
        <v>91</v>
      </c>
      <c r="F681" s="7" t="s">
        <v>19</v>
      </c>
      <c r="G681" s="38" t="s">
        <v>88</v>
      </c>
      <c r="H681" s="8">
        <v>0</v>
      </c>
      <c r="I681" s="8">
        <v>7.0000000000000007E-2</v>
      </c>
    </row>
    <row r="682" spans="1:9" hidden="1" x14ac:dyDescent="0.25">
      <c r="A682" s="13" t="s">
        <v>90</v>
      </c>
      <c r="B682" s="42" t="s">
        <v>241</v>
      </c>
      <c r="C682" s="13" t="s">
        <v>85</v>
      </c>
      <c r="D682" s="11" t="str">
        <f t="shared" si="31"/>
        <v>I9_USBEspírito Santo</v>
      </c>
      <c r="E682" s="13" t="s">
        <v>91</v>
      </c>
      <c r="F682" s="7" t="s">
        <v>20</v>
      </c>
      <c r="G682" s="38" t="s">
        <v>88</v>
      </c>
      <c r="H682" s="8">
        <v>0</v>
      </c>
      <c r="I682" s="8">
        <v>7.0000000000000007E-2</v>
      </c>
    </row>
    <row r="683" spans="1:9" hidden="1" x14ac:dyDescent="0.25">
      <c r="A683" s="13" t="s">
        <v>90</v>
      </c>
      <c r="B683" s="42" t="s">
        <v>241</v>
      </c>
      <c r="C683" s="13" t="s">
        <v>85</v>
      </c>
      <c r="D683" s="11" t="str">
        <f t="shared" si="31"/>
        <v>I9_USBGoiás</v>
      </c>
      <c r="E683" s="13" t="s">
        <v>91</v>
      </c>
      <c r="F683" s="7" t="s">
        <v>21</v>
      </c>
      <c r="G683" s="38" t="s">
        <v>88</v>
      </c>
      <c r="H683" s="8">
        <v>0</v>
      </c>
      <c r="I683" s="8">
        <v>7.0000000000000007E-2</v>
      </c>
    </row>
    <row r="684" spans="1:9" hidden="1" x14ac:dyDescent="0.25">
      <c r="A684" s="13" t="s">
        <v>90</v>
      </c>
      <c r="B684" s="42" t="s">
        <v>241</v>
      </c>
      <c r="C684" s="13" t="s">
        <v>85</v>
      </c>
      <c r="D684" s="11" t="str">
        <f t="shared" si="31"/>
        <v>I9_USBMaranhão</v>
      </c>
      <c r="E684" s="13" t="s">
        <v>91</v>
      </c>
      <c r="F684" s="7" t="s">
        <v>22</v>
      </c>
      <c r="G684" s="38" t="s">
        <v>88</v>
      </c>
      <c r="H684" s="8">
        <v>0</v>
      </c>
      <c r="I684" s="8">
        <v>7.0000000000000007E-2</v>
      </c>
    </row>
    <row r="685" spans="1:9" hidden="1" x14ac:dyDescent="0.25">
      <c r="A685" s="13" t="s">
        <v>90</v>
      </c>
      <c r="B685" s="42" t="s">
        <v>241</v>
      </c>
      <c r="C685" s="13" t="s">
        <v>85</v>
      </c>
      <c r="D685" s="11" t="str">
        <f t="shared" si="31"/>
        <v>I9_USBMato Grosso</v>
      </c>
      <c r="E685" s="13" t="s">
        <v>91</v>
      </c>
      <c r="F685" s="7" t="s">
        <v>23</v>
      </c>
      <c r="G685" s="38" t="s">
        <v>88</v>
      </c>
      <c r="H685" s="8">
        <v>0</v>
      </c>
      <c r="I685" s="8">
        <v>7.0000000000000007E-2</v>
      </c>
    </row>
    <row r="686" spans="1:9" hidden="1" x14ac:dyDescent="0.25">
      <c r="A686" s="13" t="s">
        <v>90</v>
      </c>
      <c r="B686" s="42" t="s">
        <v>241</v>
      </c>
      <c r="C686" s="13" t="s">
        <v>85</v>
      </c>
      <c r="D686" s="11" t="str">
        <f t="shared" si="31"/>
        <v>I9_USBMato Grosso do Sul</v>
      </c>
      <c r="E686" s="13" t="s">
        <v>91</v>
      </c>
      <c r="F686" s="7" t="s">
        <v>24</v>
      </c>
      <c r="G686" s="38" t="s">
        <v>88</v>
      </c>
      <c r="H686" s="8">
        <v>0</v>
      </c>
      <c r="I686" s="8">
        <v>7.0000000000000007E-2</v>
      </c>
    </row>
    <row r="687" spans="1:9" hidden="1" x14ac:dyDescent="0.25">
      <c r="A687" s="13" t="s">
        <v>90</v>
      </c>
      <c r="B687" s="42" t="s">
        <v>241</v>
      </c>
      <c r="C687" s="13" t="s">
        <v>85</v>
      </c>
      <c r="D687" s="11" t="str">
        <f t="shared" si="31"/>
        <v>I9_USBMinas Gerais</v>
      </c>
      <c r="E687" s="13" t="s">
        <v>91</v>
      </c>
      <c r="F687" s="7" t="s">
        <v>25</v>
      </c>
      <c r="G687" s="38" t="s">
        <v>88</v>
      </c>
      <c r="H687" s="8">
        <v>0</v>
      </c>
      <c r="I687" s="8">
        <v>0.12</v>
      </c>
    </row>
    <row r="688" spans="1:9" hidden="1" x14ac:dyDescent="0.25">
      <c r="A688" s="13" t="s">
        <v>90</v>
      </c>
      <c r="B688" s="42" t="s">
        <v>241</v>
      </c>
      <c r="C688" s="13" t="s">
        <v>85</v>
      </c>
      <c r="D688" s="11" t="str">
        <f t="shared" si="31"/>
        <v>I9_USBPará</v>
      </c>
      <c r="E688" s="13" t="s">
        <v>91</v>
      </c>
      <c r="F688" s="7" t="s">
        <v>26</v>
      </c>
      <c r="G688" s="38" t="s">
        <v>88</v>
      </c>
      <c r="H688" s="8">
        <v>0</v>
      </c>
      <c r="I688" s="8">
        <v>7.0000000000000007E-2</v>
      </c>
    </row>
    <row r="689" spans="1:9" hidden="1" x14ac:dyDescent="0.25">
      <c r="A689" s="13" t="s">
        <v>90</v>
      </c>
      <c r="B689" s="42" t="s">
        <v>241</v>
      </c>
      <c r="C689" s="13" t="s">
        <v>85</v>
      </c>
      <c r="D689" s="11" t="str">
        <f t="shared" si="31"/>
        <v>I9_USBParaíba</v>
      </c>
      <c r="E689" s="13" t="s">
        <v>91</v>
      </c>
      <c r="F689" s="7" t="s">
        <v>27</v>
      </c>
      <c r="G689" s="38" t="s">
        <v>88</v>
      </c>
      <c r="H689" s="8">
        <v>0</v>
      </c>
      <c r="I689" s="8">
        <v>7.0000000000000007E-2</v>
      </c>
    </row>
    <row r="690" spans="1:9" hidden="1" x14ac:dyDescent="0.25">
      <c r="A690" s="13" t="s">
        <v>90</v>
      </c>
      <c r="B690" s="42" t="s">
        <v>241</v>
      </c>
      <c r="C690" s="13" t="s">
        <v>85</v>
      </c>
      <c r="D690" s="11" t="str">
        <f t="shared" si="31"/>
        <v>I9_USBParaná</v>
      </c>
      <c r="E690" s="13" t="s">
        <v>91</v>
      </c>
      <c r="F690" s="7" t="s">
        <v>28</v>
      </c>
      <c r="G690" s="38" t="s">
        <v>88</v>
      </c>
      <c r="H690" s="8">
        <v>0</v>
      </c>
      <c r="I690" s="8">
        <v>0.12</v>
      </c>
    </row>
    <row r="691" spans="1:9" hidden="1" x14ac:dyDescent="0.25">
      <c r="A691" s="13" t="s">
        <v>90</v>
      </c>
      <c r="B691" s="42" t="s">
        <v>241</v>
      </c>
      <c r="C691" s="13" t="s">
        <v>85</v>
      </c>
      <c r="D691" s="11" t="str">
        <f t="shared" si="31"/>
        <v>I9_USBPernambuco</v>
      </c>
      <c r="E691" s="13" t="s">
        <v>91</v>
      </c>
      <c r="F691" s="7" t="s">
        <v>29</v>
      </c>
      <c r="G691" s="38" t="s">
        <v>88</v>
      </c>
      <c r="H691" s="8">
        <v>0</v>
      </c>
      <c r="I691" s="8">
        <v>7.0000000000000007E-2</v>
      </c>
    </row>
    <row r="692" spans="1:9" hidden="1" x14ac:dyDescent="0.25">
      <c r="A692" s="13" t="s">
        <v>90</v>
      </c>
      <c r="B692" s="42" t="s">
        <v>241</v>
      </c>
      <c r="C692" s="13" t="s">
        <v>85</v>
      </c>
      <c r="D692" s="11" t="str">
        <f t="shared" si="31"/>
        <v>I9_USBPiauí</v>
      </c>
      <c r="E692" s="13" t="s">
        <v>91</v>
      </c>
      <c r="F692" s="7" t="s">
        <v>30</v>
      </c>
      <c r="G692" s="38" t="s">
        <v>88</v>
      </c>
      <c r="H692" s="8">
        <v>0</v>
      </c>
      <c r="I692" s="8">
        <v>7.0000000000000007E-2</v>
      </c>
    </row>
    <row r="693" spans="1:9" hidden="1" x14ac:dyDescent="0.25">
      <c r="A693" s="13" t="s">
        <v>90</v>
      </c>
      <c r="B693" s="42" t="s">
        <v>241</v>
      </c>
      <c r="C693" s="13" t="s">
        <v>85</v>
      </c>
      <c r="D693" s="11" t="str">
        <f t="shared" si="31"/>
        <v>I9_USBRio Grande do Norte</v>
      </c>
      <c r="E693" s="13" t="s">
        <v>91</v>
      </c>
      <c r="F693" s="7" t="s">
        <v>31</v>
      </c>
      <c r="G693" s="38" t="s">
        <v>88</v>
      </c>
      <c r="H693" s="8">
        <v>0</v>
      </c>
      <c r="I693" s="8">
        <v>7.0000000000000007E-2</v>
      </c>
    </row>
    <row r="694" spans="1:9" hidden="1" x14ac:dyDescent="0.25">
      <c r="A694" s="13" t="s">
        <v>90</v>
      </c>
      <c r="B694" s="42" t="s">
        <v>241</v>
      </c>
      <c r="C694" s="13" t="s">
        <v>85</v>
      </c>
      <c r="D694" s="11" t="str">
        <f t="shared" si="31"/>
        <v>I9_USBRio Grande do Sul</v>
      </c>
      <c r="E694" s="13" t="s">
        <v>91</v>
      </c>
      <c r="F694" s="7" t="s">
        <v>32</v>
      </c>
      <c r="G694" s="38" t="s">
        <v>88</v>
      </c>
      <c r="H694" s="8">
        <v>0</v>
      </c>
      <c r="I694" s="8">
        <v>0.12</v>
      </c>
    </row>
    <row r="695" spans="1:9" hidden="1" x14ac:dyDescent="0.25">
      <c r="A695" s="13" t="s">
        <v>90</v>
      </c>
      <c r="B695" s="42" t="s">
        <v>241</v>
      </c>
      <c r="C695" s="13" t="s">
        <v>85</v>
      </c>
      <c r="D695" s="11" t="str">
        <f t="shared" si="31"/>
        <v>I9_USBRio de Janeiro</v>
      </c>
      <c r="E695" s="13" t="s">
        <v>91</v>
      </c>
      <c r="F695" s="7" t="s">
        <v>33</v>
      </c>
      <c r="G695" s="38" t="s">
        <v>88</v>
      </c>
      <c r="H695" s="8">
        <v>0</v>
      </c>
      <c r="I695" s="8">
        <v>0.12</v>
      </c>
    </row>
    <row r="696" spans="1:9" hidden="1" x14ac:dyDescent="0.25">
      <c r="A696" s="13" t="s">
        <v>90</v>
      </c>
      <c r="B696" s="42" t="s">
        <v>241</v>
      </c>
      <c r="C696" s="13" t="s">
        <v>85</v>
      </c>
      <c r="D696" s="11" t="str">
        <f t="shared" si="31"/>
        <v>I9_USBRondônia</v>
      </c>
      <c r="E696" s="13" t="s">
        <v>91</v>
      </c>
      <c r="F696" s="7" t="s">
        <v>34</v>
      </c>
      <c r="G696" s="38" t="s">
        <v>88</v>
      </c>
      <c r="H696" s="8">
        <v>0</v>
      </c>
      <c r="I696" s="8">
        <v>7.0000000000000007E-2</v>
      </c>
    </row>
    <row r="697" spans="1:9" hidden="1" x14ac:dyDescent="0.25">
      <c r="A697" s="13" t="s">
        <v>90</v>
      </c>
      <c r="B697" s="42" t="s">
        <v>241</v>
      </c>
      <c r="C697" s="13" t="s">
        <v>85</v>
      </c>
      <c r="D697" s="11" t="str">
        <f t="shared" si="31"/>
        <v>I9_USBRoraima</v>
      </c>
      <c r="E697" s="13" t="s">
        <v>91</v>
      </c>
      <c r="F697" s="7" t="s">
        <v>35</v>
      </c>
      <c r="G697" s="38" t="s">
        <v>88</v>
      </c>
      <c r="H697" s="8">
        <v>0</v>
      </c>
      <c r="I697" s="8">
        <v>7.0000000000000007E-2</v>
      </c>
    </row>
    <row r="698" spans="1:9" hidden="1" x14ac:dyDescent="0.25">
      <c r="A698" s="13" t="s">
        <v>90</v>
      </c>
      <c r="B698" s="42" t="s">
        <v>241</v>
      </c>
      <c r="C698" s="13" t="s">
        <v>85</v>
      </c>
      <c r="D698" s="11" t="str">
        <f t="shared" si="31"/>
        <v>I9_USBSanta Catarina</v>
      </c>
      <c r="E698" s="13" t="s">
        <v>91</v>
      </c>
      <c r="F698" s="7" t="s">
        <v>36</v>
      </c>
      <c r="G698" s="38" t="s">
        <v>88</v>
      </c>
      <c r="H698" s="8">
        <v>0</v>
      </c>
      <c r="I698" s="8">
        <v>0.12</v>
      </c>
    </row>
    <row r="699" spans="1:9" hidden="1" x14ac:dyDescent="0.25">
      <c r="A699" s="13" t="s">
        <v>90</v>
      </c>
      <c r="B699" s="42" t="s">
        <v>241</v>
      </c>
      <c r="C699" s="13" t="s">
        <v>85</v>
      </c>
      <c r="D699" s="11" t="str">
        <f t="shared" si="31"/>
        <v>I9_USBSergipe</v>
      </c>
      <c r="E699" s="13" t="s">
        <v>91</v>
      </c>
      <c r="F699" s="7" t="s">
        <v>37</v>
      </c>
      <c r="G699" s="38" t="s">
        <v>88</v>
      </c>
      <c r="H699" s="8">
        <v>0</v>
      </c>
      <c r="I699" s="8">
        <v>7.0000000000000007E-2</v>
      </c>
    </row>
    <row r="700" spans="1:9" hidden="1" x14ac:dyDescent="0.25">
      <c r="A700" s="13" t="s">
        <v>90</v>
      </c>
      <c r="B700" s="42" t="s">
        <v>241</v>
      </c>
      <c r="C700" s="13" t="s">
        <v>85</v>
      </c>
      <c r="D700" s="11" t="str">
        <f t="shared" si="31"/>
        <v>I9_USBTocantins</v>
      </c>
      <c r="E700" s="13" t="s">
        <v>91</v>
      </c>
      <c r="F700" s="7" t="s">
        <v>38</v>
      </c>
      <c r="G700" s="38" t="s">
        <v>88</v>
      </c>
      <c r="H700" s="8">
        <v>0</v>
      </c>
      <c r="I700" s="8">
        <v>7.0000000000000007E-2</v>
      </c>
    </row>
    <row r="701" spans="1:9" hidden="1" x14ac:dyDescent="0.25">
      <c r="A701" s="13" t="s">
        <v>90</v>
      </c>
      <c r="B701" s="42" t="s">
        <v>241</v>
      </c>
      <c r="C701" s="13" t="s">
        <v>85</v>
      </c>
      <c r="D701" s="11" t="str">
        <f t="shared" ref="D701" si="33">E701&amp;F701</f>
        <v>I9_USBZona Franca de Manaus</v>
      </c>
      <c r="E701" s="13" t="s">
        <v>91</v>
      </c>
      <c r="F701" s="7" t="s">
        <v>245</v>
      </c>
      <c r="G701" s="38" t="s">
        <v>88</v>
      </c>
      <c r="H701" s="8">
        <v>0</v>
      </c>
      <c r="I701" s="8">
        <v>0</v>
      </c>
    </row>
    <row r="702" spans="1:9" hidden="1" x14ac:dyDescent="0.25">
      <c r="A702" s="14" t="s">
        <v>92</v>
      </c>
      <c r="B702" s="41" t="s">
        <v>241</v>
      </c>
      <c r="C702" s="14" t="s">
        <v>85</v>
      </c>
      <c r="D702" s="5" t="str">
        <f t="shared" si="31"/>
        <v>I9_FULLSão Paulo</v>
      </c>
      <c r="E702" s="14" t="s">
        <v>93</v>
      </c>
      <c r="F702" s="5" t="s">
        <v>11</v>
      </c>
      <c r="G702" s="37" t="s">
        <v>88</v>
      </c>
      <c r="H702" s="6">
        <v>0</v>
      </c>
      <c r="I702" s="6">
        <v>0.12</v>
      </c>
    </row>
    <row r="703" spans="1:9" hidden="1" x14ac:dyDescent="0.25">
      <c r="A703" s="13" t="s">
        <v>92</v>
      </c>
      <c r="B703" s="42" t="s">
        <v>241</v>
      </c>
      <c r="C703" s="13" t="s">
        <v>85</v>
      </c>
      <c r="D703" s="11" t="str">
        <f t="shared" si="31"/>
        <v>I9_FULLAcre</v>
      </c>
      <c r="E703" s="13" t="s">
        <v>93</v>
      </c>
      <c r="F703" s="7" t="s">
        <v>13</v>
      </c>
      <c r="G703" s="38" t="s">
        <v>88</v>
      </c>
      <c r="H703" s="8">
        <v>0</v>
      </c>
      <c r="I703" s="8">
        <v>7.0000000000000007E-2</v>
      </c>
    </row>
    <row r="704" spans="1:9" hidden="1" x14ac:dyDescent="0.25">
      <c r="A704" s="13" t="s">
        <v>92</v>
      </c>
      <c r="B704" s="42" t="s">
        <v>241</v>
      </c>
      <c r="C704" s="13" t="s">
        <v>85</v>
      </c>
      <c r="D704" s="11" t="str">
        <f t="shared" si="31"/>
        <v>I9_FULLAlagoas</v>
      </c>
      <c r="E704" s="13" t="s">
        <v>93</v>
      </c>
      <c r="F704" s="7" t="s">
        <v>14</v>
      </c>
      <c r="G704" s="38" t="s">
        <v>88</v>
      </c>
      <c r="H704" s="8">
        <v>0</v>
      </c>
      <c r="I704" s="8">
        <v>7.0000000000000007E-2</v>
      </c>
    </row>
    <row r="705" spans="1:9" hidden="1" x14ac:dyDescent="0.25">
      <c r="A705" s="13" t="s">
        <v>92</v>
      </c>
      <c r="B705" s="42" t="s">
        <v>241</v>
      </c>
      <c r="C705" s="13" t="s">
        <v>85</v>
      </c>
      <c r="D705" s="11" t="str">
        <f t="shared" si="31"/>
        <v>I9_FULLAmazonas</v>
      </c>
      <c r="E705" s="13" t="s">
        <v>93</v>
      </c>
      <c r="F705" s="7" t="s">
        <v>15</v>
      </c>
      <c r="G705" s="38" t="s">
        <v>88</v>
      </c>
      <c r="H705" s="8">
        <v>0</v>
      </c>
      <c r="I705" s="8">
        <v>7.0000000000000007E-2</v>
      </c>
    </row>
    <row r="706" spans="1:9" hidden="1" x14ac:dyDescent="0.25">
      <c r="A706" s="13" t="s">
        <v>92</v>
      </c>
      <c r="B706" s="42" t="s">
        <v>241</v>
      </c>
      <c r="C706" s="13" t="s">
        <v>85</v>
      </c>
      <c r="D706" s="11" t="str">
        <f t="shared" si="31"/>
        <v>I9_FULLAmapá</v>
      </c>
      <c r="E706" s="13" t="s">
        <v>93</v>
      </c>
      <c r="F706" s="7" t="s">
        <v>16</v>
      </c>
      <c r="G706" s="38" t="s">
        <v>88</v>
      </c>
      <c r="H706" s="8">
        <v>0</v>
      </c>
      <c r="I706" s="8">
        <v>7.0000000000000007E-2</v>
      </c>
    </row>
    <row r="707" spans="1:9" hidden="1" x14ac:dyDescent="0.25">
      <c r="A707" s="13" t="s">
        <v>92</v>
      </c>
      <c r="B707" s="42" t="s">
        <v>241</v>
      </c>
      <c r="C707" s="13" t="s">
        <v>85</v>
      </c>
      <c r="D707" s="11" t="str">
        <f t="shared" si="31"/>
        <v>I9_FULLBahia</v>
      </c>
      <c r="E707" s="13" t="s">
        <v>93</v>
      </c>
      <c r="F707" s="7" t="s">
        <v>17</v>
      </c>
      <c r="G707" s="38" t="s">
        <v>88</v>
      </c>
      <c r="H707" s="8">
        <v>0</v>
      </c>
      <c r="I707" s="8">
        <v>7.0000000000000007E-2</v>
      </c>
    </row>
    <row r="708" spans="1:9" hidden="1" x14ac:dyDescent="0.25">
      <c r="A708" s="13" t="s">
        <v>92</v>
      </c>
      <c r="B708" s="42" t="s">
        <v>241</v>
      </c>
      <c r="C708" s="13" t="s">
        <v>85</v>
      </c>
      <c r="D708" s="11" t="str">
        <f t="shared" si="31"/>
        <v>I9_FULLCeará</v>
      </c>
      <c r="E708" s="13" t="s">
        <v>93</v>
      </c>
      <c r="F708" s="7" t="s">
        <v>18</v>
      </c>
      <c r="G708" s="38" t="s">
        <v>88</v>
      </c>
      <c r="H708" s="8">
        <v>0</v>
      </c>
      <c r="I708" s="8">
        <v>7.0000000000000007E-2</v>
      </c>
    </row>
    <row r="709" spans="1:9" hidden="1" x14ac:dyDescent="0.25">
      <c r="A709" s="13" t="s">
        <v>92</v>
      </c>
      <c r="B709" s="42" t="s">
        <v>241</v>
      </c>
      <c r="C709" s="13" t="s">
        <v>85</v>
      </c>
      <c r="D709" s="11" t="str">
        <f t="shared" si="31"/>
        <v>I9_FULLDistrito Federal</v>
      </c>
      <c r="E709" s="13" t="s">
        <v>93</v>
      </c>
      <c r="F709" s="7" t="s">
        <v>19</v>
      </c>
      <c r="G709" s="38" t="s">
        <v>88</v>
      </c>
      <c r="H709" s="8">
        <v>0</v>
      </c>
      <c r="I709" s="8">
        <v>7.0000000000000007E-2</v>
      </c>
    </row>
    <row r="710" spans="1:9" hidden="1" x14ac:dyDescent="0.25">
      <c r="A710" s="13" t="s">
        <v>92</v>
      </c>
      <c r="B710" s="42" t="s">
        <v>241</v>
      </c>
      <c r="C710" s="13" t="s">
        <v>85</v>
      </c>
      <c r="D710" s="11" t="str">
        <f t="shared" si="31"/>
        <v>I9_FULLEspírito Santo</v>
      </c>
      <c r="E710" s="13" t="s">
        <v>93</v>
      </c>
      <c r="F710" s="7" t="s">
        <v>20</v>
      </c>
      <c r="G710" s="38" t="s">
        <v>88</v>
      </c>
      <c r="H710" s="8">
        <v>0</v>
      </c>
      <c r="I710" s="8">
        <v>7.0000000000000007E-2</v>
      </c>
    </row>
    <row r="711" spans="1:9" hidden="1" x14ac:dyDescent="0.25">
      <c r="A711" s="13" t="s">
        <v>92</v>
      </c>
      <c r="B711" s="42" t="s">
        <v>241</v>
      </c>
      <c r="C711" s="13" t="s">
        <v>85</v>
      </c>
      <c r="D711" s="11" t="str">
        <f t="shared" si="31"/>
        <v>I9_FULLGoiás</v>
      </c>
      <c r="E711" s="13" t="s">
        <v>93</v>
      </c>
      <c r="F711" s="7" t="s">
        <v>21</v>
      </c>
      <c r="G711" s="38" t="s">
        <v>88</v>
      </c>
      <c r="H711" s="8">
        <v>0</v>
      </c>
      <c r="I711" s="8">
        <v>7.0000000000000007E-2</v>
      </c>
    </row>
    <row r="712" spans="1:9" hidden="1" x14ac:dyDescent="0.25">
      <c r="A712" s="13" t="s">
        <v>92</v>
      </c>
      <c r="B712" s="42" t="s">
        <v>241</v>
      </c>
      <c r="C712" s="13" t="s">
        <v>85</v>
      </c>
      <c r="D712" s="11" t="str">
        <f t="shared" si="31"/>
        <v>I9_FULLMaranhão</v>
      </c>
      <c r="E712" s="13" t="s">
        <v>93</v>
      </c>
      <c r="F712" s="7" t="s">
        <v>22</v>
      </c>
      <c r="G712" s="38" t="s">
        <v>88</v>
      </c>
      <c r="H712" s="8">
        <v>0</v>
      </c>
      <c r="I712" s="8">
        <v>7.0000000000000007E-2</v>
      </c>
    </row>
    <row r="713" spans="1:9" hidden="1" x14ac:dyDescent="0.25">
      <c r="A713" s="13" t="s">
        <v>92</v>
      </c>
      <c r="B713" s="42" t="s">
        <v>241</v>
      </c>
      <c r="C713" s="13" t="s">
        <v>85</v>
      </c>
      <c r="D713" s="11" t="str">
        <f t="shared" si="31"/>
        <v>I9_FULLMato Grosso</v>
      </c>
      <c r="E713" s="13" t="s">
        <v>93</v>
      </c>
      <c r="F713" s="7" t="s">
        <v>23</v>
      </c>
      <c r="G713" s="38" t="s">
        <v>88</v>
      </c>
      <c r="H713" s="8">
        <v>0</v>
      </c>
      <c r="I713" s="8">
        <v>7.0000000000000007E-2</v>
      </c>
    </row>
    <row r="714" spans="1:9" hidden="1" x14ac:dyDescent="0.25">
      <c r="A714" s="13" t="s">
        <v>92</v>
      </c>
      <c r="B714" s="42" t="s">
        <v>241</v>
      </c>
      <c r="C714" s="13" t="s">
        <v>85</v>
      </c>
      <c r="D714" s="11" t="str">
        <f t="shared" si="31"/>
        <v>I9_FULLMato Grosso do Sul</v>
      </c>
      <c r="E714" s="13" t="s">
        <v>93</v>
      </c>
      <c r="F714" s="7" t="s">
        <v>24</v>
      </c>
      <c r="G714" s="38" t="s">
        <v>88</v>
      </c>
      <c r="H714" s="8">
        <v>0</v>
      </c>
      <c r="I714" s="8">
        <v>7.0000000000000007E-2</v>
      </c>
    </row>
    <row r="715" spans="1:9" hidden="1" x14ac:dyDescent="0.25">
      <c r="A715" s="13" t="s">
        <v>92</v>
      </c>
      <c r="B715" s="42" t="s">
        <v>241</v>
      </c>
      <c r="C715" s="13" t="s">
        <v>85</v>
      </c>
      <c r="D715" s="11" t="str">
        <f t="shared" si="31"/>
        <v>I9_FULLMinas Gerais</v>
      </c>
      <c r="E715" s="13" t="s">
        <v>93</v>
      </c>
      <c r="F715" s="7" t="s">
        <v>25</v>
      </c>
      <c r="G715" s="38" t="s">
        <v>88</v>
      </c>
      <c r="H715" s="8">
        <v>0</v>
      </c>
      <c r="I715" s="8">
        <v>0.12</v>
      </c>
    </row>
    <row r="716" spans="1:9" hidden="1" x14ac:dyDescent="0.25">
      <c r="A716" s="13" t="s">
        <v>92</v>
      </c>
      <c r="B716" s="42" t="s">
        <v>241</v>
      </c>
      <c r="C716" s="13" t="s">
        <v>85</v>
      </c>
      <c r="D716" s="11" t="str">
        <f t="shared" si="31"/>
        <v>I9_FULLPará</v>
      </c>
      <c r="E716" s="13" t="s">
        <v>93</v>
      </c>
      <c r="F716" s="7" t="s">
        <v>26</v>
      </c>
      <c r="G716" s="38" t="s">
        <v>88</v>
      </c>
      <c r="H716" s="8">
        <v>0</v>
      </c>
      <c r="I716" s="8">
        <v>7.0000000000000007E-2</v>
      </c>
    </row>
    <row r="717" spans="1:9" hidden="1" x14ac:dyDescent="0.25">
      <c r="A717" s="13" t="s">
        <v>92</v>
      </c>
      <c r="B717" s="42" t="s">
        <v>241</v>
      </c>
      <c r="C717" s="13" t="s">
        <v>85</v>
      </c>
      <c r="D717" s="11" t="str">
        <f t="shared" si="31"/>
        <v>I9_FULLParaíba</v>
      </c>
      <c r="E717" s="13" t="s">
        <v>93</v>
      </c>
      <c r="F717" s="7" t="s">
        <v>27</v>
      </c>
      <c r="G717" s="38" t="s">
        <v>88</v>
      </c>
      <c r="H717" s="8">
        <v>0</v>
      </c>
      <c r="I717" s="8">
        <v>7.0000000000000007E-2</v>
      </c>
    </row>
    <row r="718" spans="1:9" hidden="1" x14ac:dyDescent="0.25">
      <c r="A718" s="13" t="s">
        <v>92</v>
      </c>
      <c r="B718" s="42" t="s">
        <v>241</v>
      </c>
      <c r="C718" s="13" t="s">
        <v>85</v>
      </c>
      <c r="D718" s="11" t="str">
        <f t="shared" si="31"/>
        <v>I9_FULLParaná</v>
      </c>
      <c r="E718" s="13" t="s">
        <v>93</v>
      </c>
      <c r="F718" s="7" t="s">
        <v>28</v>
      </c>
      <c r="G718" s="38" t="s">
        <v>88</v>
      </c>
      <c r="H718" s="8">
        <v>0</v>
      </c>
      <c r="I718" s="8">
        <v>0.12</v>
      </c>
    </row>
    <row r="719" spans="1:9" hidden="1" x14ac:dyDescent="0.25">
      <c r="A719" s="13" t="s">
        <v>92</v>
      </c>
      <c r="B719" s="42" t="s">
        <v>241</v>
      </c>
      <c r="C719" s="13" t="s">
        <v>85</v>
      </c>
      <c r="D719" s="11" t="str">
        <f t="shared" si="31"/>
        <v>I9_FULLPernambuco</v>
      </c>
      <c r="E719" s="13" t="s">
        <v>93</v>
      </c>
      <c r="F719" s="7" t="s">
        <v>29</v>
      </c>
      <c r="G719" s="38" t="s">
        <v>88</v>
      </c>
      <c r="H719" s="8">
        <v>0</v>
      </c>
      <c r="I719" s="8">
        <v>7.0000000000000007E-2</v>
      </c>
    </row>
    <row r="720" spans="1:9" hidden="1" x14ac:dyDescent="0.25">
      <c r="A720" s="13" t="s">
        <v>92</v>
      </c>
      <c r="B720" s="42" t="s">
        <v>241</v>
      </c>
      <c r="C720" s="13" t="s">
        <v>85</v>
      </c>
      <c r="D720" s="11" t="str">
        <f t="shared" si="31"/>
        <v>I9_FULLPiauí</v>
      </c>
      <c r="E720" s="13" t="s">
        <v>93</v>
      </c>
      <c r="F720" s="7" t="s">
        <v>30</v>
      </c>
      <c r="G720" s="38" t="s">
        <v>88</v>
      </c>
      <c r="H720" s="8">
        <v>0</v>
      </c>
      <c r="I720" s="8">
        <v>7.0000000000000007E-2</v>
      </c>
    </row>
    <row r="721" spans="1:9" hidden="1" x14ac:dyDescent="0.25">
      <c r="A721" s="13" t="s">
        <v>92</v>
      </c>
      <c r="B721" s="42" t="s">
        <v>241</v>
      </c>
      <c r="C721" s="13" t="s">
        <v>85</v>
      </c>
      <c r="D721" s="11" t="str">
        <f t="shared" si="31"/>
        <v>I9_FULLRio Grande do Norte</v>
      </c>
      <c r="E721" s="13" t="s">
        <v>93</v>
      </c>
      <c r="F721" s="7" t="s">
        <v>31</v>
      </c>
      <c r="G721" s="38" t="s">
        <v>88</v>
      </c>
      <c r="H721" s="8">
        <v>0</v>
      </c>
      <c r="I721" s="8">
        <v>7.0000000000000007E-2</v>
      </c>
    </row>
    <row r="722" spans="1:9" hidden="1" x14ac:dyDescent="0.25">
      <c r="A722" s="13" t="s">
        <v>92</v>
      </c>
      <c r="B722" s="42" t="s">
        <v>241</v>
      </c>
      <c r="C722" s="13" t="s">
        <v>85</v>
      </c>
      <c r="D722" s="11" t="str">
        <f t="shared" si="31"/>
        <v>I9_FULLRio Grande do Sul</v>
      </c>
      <c r="E722" s="13" t="s">
        <v>93</v>
      </c>
      <c r="F722" s="7" t="s">
        <v>32</v>
      </c>
      <c r="G722" s="38" t="s">
        <v>88</v>
      </c>
      <c r="H722" s="8">
        <v>0</v>
      </c>
      <c r="I722" s="8">
        <v>0.12</v>
      </c>
    </row>
    <row r="723" spans="1:9" hidden="1" x14ac:dyDescent="0.25">
      <c r="A723" s="13" t="s">
        <v>92</v>
      </c>
      <c r="B723" s="42" t="s">
        <v>241</v>
      </c>
      <c r="C723" s="13" t="s">
        <v>85</v>
      </c>
      <c r="D723" s="11" t="str">
        <f t="shared" si="31"/>
        <v>I9_FULLRio de Janeiro</v>
      </c>
      <c r="E723" s="13" t="s">
        <v>93</v>
      </c>
      <c r="F723" s="7" t="s">
        <v>33</v>
      </c>
      <c r="G723" s="38" t="s">
        <v>88</v>
      </c>
      <c r="H723" s="8">
        <v>0</v>
      </c>
      <c r="I723" s="8">
        <v>0.12</v>
      </c>
    </row>
    <row r="724" spans="1:9" hidden="1" x14ac:dyDescent="0.25">
      <c r="A724" s="13" t="s">
        <v>92</v>
      </c>
      <c r="B724" s="42" t="s">
        <v>241</v>
      </c>
      <c r="C724" s="13" t="s">
        <v>85</v>
      </c>
      <c r="D724" s="11" t="str">
        <f t="shared" si="31"/>
        <v>I9_FULLRondônia</v>
      </c>
      <c r="E724" s="13" t="s">
        <v>93</v>
      </c>
      <c r="F724" s="7" t="s">
        <v>34</v>
      </c>
      <c r="G724" s="38" t="s">
        <v>88</v>
      </c>
      <c r="H724" s="8">
        <v>0</v>
      </c>
      <c r="I724" s="8">
        <v>7.0000000000000007E-2</v>
      </c>
    </row>
    <row r="725" spans="1:9" hidden="1" x14ac:dyDescent="0.25">
      <c r="A725" s="13" t="s">
        <v>92</v>
      </c>
      <c r="B725" s="42" t="s">
        <v>241</v>
      </c>
      <c r="C725" s="13" t="s">
        <v>85</v>
      </c>
      <c r="D725" s="11" t="str">
        <f t="shared" si="31"/>
        <v>I9_FULLRoraima</v>
      </c>
      <c r="E725" s="13" t="s">
        <v>93</v>
      </c>
      <c r="F725" s="7" t="s">
        <v>35</v>
      </c>
      <c r="G725" s="38" t="s">
        <v>88</v>
      </c>
      <c r="H725" s="8">
        <v>0</v>
      </c>
      <c r="I725" s="8">
        <v>7.0000000000000007E-2</v>
      </c>
    </row>
    <row r="726" spans="1:9" hidden="1" x14ac:dyDescent="0.25">
      <c r="A726" s="13" t="s">
        <v>92</v>
      </c>
      <c r="B726" s="42" t="s">
        <v>241</v>
      </c>
      <c r="C726" s="13" t="s">
        <v>85</v>
      </c>
      <c r="D726" s="11" t="str">
        <f t="shared" si="31"/>
        <v>I9_FULLSanta Catarina</v>
      </c>
      <c r="E726" s="13" t="s">
        <v>93</v>
      </c>
      <c r="F726" s="7" t="s">
        <v>36</v>
      </c>
      <c r="G726" s="38" t="s">
        <v>88</v>
      </c>
      <c r="H726" s="8">
        <v>0</v>
      </c>
      <c r="I726" s="8">
        <v>0.12</v>
      </c>
    </row>
    <row r="727" spans="1:9" hidden="1" x14ac:dyDescent="0.25">
      <c r="A727" s="13" t="s">
        <v>92</v>
      </c>
      <c r="B727" s="42" t="s">
        <v>241</v>
      </c>
      <c r="C727" s="13" t="s">
        <v>85</v>
      </c>
      <c r="D727" s="11" t="str">
        <f t="shared" si="31"/>
        <v>I9_FULLSergipe</v>
      </c>
      <c r="E727" s="13" t="s">
        <v>93</v>
      </c>
      <c r="F727" s="7" t="s">
        <v>37</v>
      </c>
      <c r="G727" s="38" t="s">
        <v>88</v>
      </c>
      <c r="H727" s="8">
        <v>0</v>
      </c>
      <c r="I727" s="8">
        <v>7.0000000000000007E-2</v>
      </c>
    </row>
    <row r="728" spans="1:9" hidden="1" x14ac:dyDescent="0.25">
      <c r="A728" s="13" t="s">
        <v>92</v>
      </c>
      <c r="B728" s="42" t="s">
        <v>241</v>
      </c>
      <c r="C728" s="13" t="s">
        <v>85</v>
      </c>
      <c r="D728" s="11" t="str">
        <f t="shared" si="31"/>
        <v>I9_FULLTocantins</v>
      </c>
      <c r="E728" s="13" t="s">
        <v>93</v>
      </c>
      <c r="F728" s="7" t="s">
        <v>38</v>
      </c>
      <c r="G728" s="38" t="s">
        <v>88</v>
      </c>
      <c r="H728" s="8">
        <v>0</v>
      </c>
      <c r="I728" s="8">
        <v>7.0000000000000007E-2</v>
      </c>
    </row>
    <row r="729" spans="1:9" hidden="1" x14ac:dyDescent="0.25">
      <c r="A729" s="13" t="s">
        <v>92</v>
      </c>
      <c r="B729" s="42" t="s">
        <v>241</v>
      </c>
      <c r="C729" s="13" t="s">
        <v>85</v>
      </c>
      <c r="D729" s="11" t="str">
        <f t="shared" ref="D729" si="34">E729&amp;F729</f>
        <v>I9_FULLZona Franca de Manaus</v>
      </c>
      <c r="E729" s="13" t="s">
        <v>93</v>
      </c>
      <c r="F729" s="7" t="s">
        <v>245</v>
      </c>
      <c r="G729" s="38" t="s">
        <v>88</v>
      </c>
      <c r="H729" s="8">
        <v>0</v>
      </c>
      <c r="I729" s="8">
        <v>0</v>
      </c>
    </row>
    <row r="730" spans="1:9" hidden="1" x14ac:dyDescent="0.25">
      <c r="A730" s="14" t="s">
        <v>94</v>
      </c>
      <c r="B730" s="41" t="s">
        <v>249</v>
      </c>
      <c r="C730" s="14" t="s">
        <v>85</v>
      </c>
      <c r="D730" s="5" t="str">
        <f t="shared" si="31"/>
        <v>MP_2800_USBSão Paulo</v>
      </c>
      <c r="E730" s="14" t="s">
        <v>95</v>
      </c>
      <c r="F730" s="5" t="s">
        <v>11</v>
      </c>
      <c r="G730" s="37" t="s">
        <v>88</v>
      </c>
      <c r="H730" s="6">
        <v>0</v>
      </c>
      <c r="I730" s="6">
        <v>0.12</v>
      </c>
    </row>
    <row r="731" spans="1:9" hidden="1" x14ac:dyDescent="0.25">
      <c r="A731" s="13" t="s">
        <v>94</v>
      </c>
      <c r="B731" s="42" t="s">
        <v>249</v>
      </c>
      <c r="C731" s="13" t="s">
        <v>85</v>
      </c>
      <c r="D731" s="11" t="str">
        <f t="shared" si="31"/>
        <v>MP_2800_USBAcre</v>
      </c>
      <c r="E731" s="13" t="s">
        <v>95</v>
      </c>
      <c r="F731" s="7" t="s">
        <v>13</v>
      </c>
      <c r="G731" s="38" t="s">
        <v>88</v>
      </c>
      <c r="H731" s="8">
        <v>0</v>
      </c>
      <c r="I731" s="8">
        <v>7.0000000000000007E-2</v>
      </c>
    </row>
    <row r="732" spans="1:9" hidden="1" x14ac:dyDescent="0.25">
      <c r="A732" s="13" t="s">
        <v>94</v>
      </c>
      <c r="B732" s="42" t="s">
        <v>249</v>
      </c>
      <c r="C732" s="13" t="s">
        <v>85</v>
      </c>
      <c r="D732" s="11" t="str">
        <f t="shared" si="31"/>
        <v>MP_2800_USBAlagoas</v>
      </c>
      <c r="E732" s="13" t="s">
        <v>95</v>
      </c>
      <c r="F732" s="7" t="s">
        <v>14</v>
      </c>
      <c r="G732" s="38" t="s">
        <v>88</v>
      </c>
      <c r="H732" s="8">
        <v>0</v>
      </c>
      <c r="I732" s="8">
        <v>7.0000000000000007E-2</v>
      </c>
    </row>
    <row r="733" spans="1:9" hidden="1" x14ac:dyDescent="0.25">
      <c r="A733" s="13" t="s">
        <v>94</v>
      </c>
      <c r="B733" s="42" t="s">
        <v>249</v>
      </c>
      <c r="C733" s="13" t="s">
        <v>85</v>
      </c>
      <c r="D733" s="11" t="str">
        <f t="shared" ref="D733:D798" si="35">E733&amp;F733</f>
        <v>MP_2800_USBAmazonas</v>
      </c>
      <c r="E733" s="13" t="s">
        <v>95</v>
      </c>
      <c r="F733" s="7" t="s">
        <v>15</v>
      </c>
      <c r="G733" s="38" t="s">
        <v>88</v>
      </c>
      <c r="H733" s="8">
        <v>0</v>
      </c>
      <c r="I733" s="8">
        <v>7.0000000000000007E-2</v>
      </c>
    </row>
    <row r="734" spans="1:9" hidden="1" x14ac:dyDescent="0.25">
      <c r="A734" s="13" t="s">
        <v>94</v>
      </c>
      <c r="B734" s="42" t="s">
        <v>249</v>
      </c>
      <c r="C734" s="13" t="s">
        <v>85</v>
      </c>
      <c r="D734" s="11" t="str">
        <f t="shared" si="35"/>
        <v>MP_2800_USBAmapá</v>
      </c>
      <c r="E734" s="13" t="s">
        <v>95</v>
      </c>
      <c r="F734" s="7" t="s">
        <v>16</v>
      </c>
      <c r="G734" s="38" t="s">
        <v>88</v>
      </c>
      <c r="H734" s="8">
        <v>0</v>
      </c>
      <c r="I734" s="8">
        <v>7.0000000000000007E-2</v>
      </c>
    </row>
    <row r="735" spans="1:9" hidden="1" x14ac:dyDescent="0.25">
      <c r="A735" s="13" t="s">
        <v>94</v>
      </c>
      <c r="B735" s="42" t="s">
        <v>249</v>
      </c>
      <c r="C735" s="13" t="s">
        <v>85</v>
      </c>
      <c r="D735" s="11" t="str">
        <f t="shared" si="35"/>
        <v>MP_2800_USBBahia</v>
      </c>
      <c r="E735" s="13" t="s">
        <v>95</v>
      </c>
      <c r="F735" s="7" t="s">
        <v>17</v>
      </c>
      <c r="G735" s="38" t="s">
        <v>88</v>
      </c>
      <c r="H735" s="8">
        <v>0</v>
      </c>
      <c r="I735" s="8">
        <v>7.0000000000000007E-2</v>
      </c>
    </row>
    <row r="736" spans="1:9" hidden="1" x14ac:dyDescent="0.25">
      <c r="A736" s="13" t="s">
        <v>94</v>
      </c>
      <c r="B736" s="42" t="s">
        <v>249</v>
      </c>
      <c r="C736" s="13" t="s">
        <v>85</v>
      </c>
      <c r="D736" s="11" t="str">
        <f t="shared" si="35"/>
        <v>MP_2800_USBCeará</v>
      </c>
      <c r="E736" s="13" t="s">
        <v>95</v>
      </c>
      <c r="F736" s="7" t="s">
        <v>18</v>
      </c>
      <c r="G736" s="38" t="s">
        <v>88</v>
      </c>
      <c r="H736" s="8">
        <v>0</v>
      </c>
      <c r="I736" s="8">
        <v>7.0000000000000007E-2</v>
      </c>
    </row>
    <row r="737" spans="1:9" hidden="1" x14ac:dyDescent="0.25">
      <c r="A737" s="13" t="s">
        <v>94</v>
      </c>
      <c r="B737" s="42" t="s">
        <v>249</v>
      </c>
      <c r="C737" s="13" t="s">
        <v>85</v>
      </c>
      <c r="D737" s="11" t="str">
        <f t="shared" si="35"/>
        <v>MP_2800_USBDistrito Federal</v>
      </c>
      <c r="E737" s="13" t="s">
        <v>95</v>
      </c>
      <c r="F737" s="7" t="s">
        <v>19</v>
      </c>
      <c r="G737" s="38" t="s">
        <v>88</v>
      </c>
      <c r="H737" s="8">
        <v>0</v>
      </c>
      <c r="I737" s="8">
        <v>7.0000000000000007E-2</v>
      </c>
    </row>
    <row r="738" spans="1:9" hidden="1" x14ac:dyDescent="0.25">
      <c r="A738" s="13" t="s">
        <v>94</v>
      </c>
      <c r="B738" s="42" t="s">
        <v>249</v>
      </c>
      <c r="C738" s="13" t="s">
        <v>85</v>
      </c>
      <c r="D738" s="11" t="str">
        <f t="shared" si="35"/>
        <v>MP_2800_USBEspírito Santo</v>
      </c>
      <c r="E738" s="13" t="s">
        <v>95</v>
      </c>
      <c r="F738" s="7" t="s">
        <v>20</v>
      </c>
      <c r="G738" s="38" t="s">
        <v>88</v>
      </c>
      <c r="H738" s="8">
        <v>0</v>
      </c>
      <c r="I738" s="8">
        <v>7.0000000000000007E-2</v>
      </c>
    </row>
    <row r="739" spans="1:9" hidden="1" x14ac:dyDescent="0.25">
      <c r="A739" s="13" t="s">
        <v>94</v>
      </c>
      <c r="B739" s="42" t="s">
        <v>249</v>
      </c>
      <c r="C739" s="13" t="s">
        <v>85</v>
      </c>
      <c r="D739" s="11" t="str">
        <f t="shared" si="35"/>
        <v>MP_2800_USBGoiás</v>
      </c>
      <c r="E739" s="13" t="s">
        <v>95</v>
      </c>
      <c r="F739" s="7" t="s">
        <v>21</v>
      </c>
      <c r="G739" s="38" t="s">
        <v>88</v>
      </c>
      <c r="H739" s="8">
        <v>0</v>
      </c>
      <c r="I739" s="8">
        <v>7.0000000000000007E-2</v>
      </c>
    </row>
    <row r="740" spans="1:9" hidden="1" x14ac:dyDescent="0.25">
      <c r="A740" s="13" t="s">
        <v>94</v>
      </c>
      <c r="B740" s="42" t="s">
        <v>249</v>
      </c>
      <c r="C740" s="13" t="s">
        <v>85</v>
      </c>
      <c r="D740" s="11" t="str">
        <f t="shared" si="35"/>
        <v>MP_2800_USBMaranhão</v>
      </c>
      <c r="E740" s="13" t="s">
        <v>95</v>
      </c>
      <c r="F740" s="7" t="s">
        <v>22</v>
      </c>
      <c r="G740" s="38" t="s">
        <v>88</v>
      </c>
      <c r="H740" s="8">
        <v>0</v>
      </c>
      <c r="I740" s="8">
        <v>7.0000000000000007E-2</v>
      </c>
    </row>
    <row r="741" spans="1:9" hidden="1" x14ac:dyDescent="0.25">
      <c r="A741" s="13" t="s">
        <v>94</v>
      </c>
      <c r="B741" s="42" t="s">
        <v>249</v>
      </c>
      <c r="C741" s="13" t="s">
        <v>85</v>
      </c>
      <c r="D741" s="11" t="str">
        <f t="shared" si="35"/>
        <v>MP_2800_USBMato Grosso</v>
      </c>
      <c r="E741" s="13" t="s">
        <v>95</v>
      </c>
      <c r="F741" s="7" t="s">
        <v>23</v>
      </c>
      <c r="G741" s="38" t="s">
        <v>88</v>
      </c>
      <c r="H741" s="8">
        <v>0</v>
      </c>
      <c r="I741" s="8">
        <v>7.0000000000000007E-2</v>
      </c>
    </row>
    <row r="742" spans="1:9" hidden="1" x14ac:dyDescent="0.25">
      <c r="A742" s="13" t="s">
        <v>94</v>
      </c>
      <c r="B742" s="42" t="s">
        <v>249</v>
      </c>
      <c r="C742" s="13" t="s">
        <v>85</v>
      </c>
      <c r="D742" s="11" t="str">
        <f t="shared" si="35"/>
        <v>MP_2800_USBMato Grosso do Sul</v>
      </c>
      <c r="E742" s="13" t="s">
        <v>95</v>
      </c>
      <c r="F742" s="7" t="s">
        <v>24</v>
      </c>
      <c r="G742" s="38" t="s">
        <v>88</v>
      </c>
      <c r="H742" s="8">
        <v>0</v>
      </c>
      <c r="I742" s="8">
        <v>7.0000000000000007E-2</v>
      </c>
    </row>
    <row r="743" spans="1:9" hidden="1" x14ac:dyDescent="0.25">
      <c r="A743" s="13" t="s">
        <v>94</v>
      </c>
      <c r="B743" s="42" t="s">
        <v>249</v>
      </c>
      <c r="C743" s="13" t="s">
        <v>85</v>
      </c>
      <c r="D743" s="11" t="str">
        <f t="shared" si="35"/>
        <v>MP_2800_USBMinas Gerais</v>
      </c>
      <c r="E743" s="13" t="s">
        <v>95</v>
      </c>
      <c r="F743" s="7" t="s">
        <v>25</v>
      </c>
      <c r="G743" s="38" t="s">
        <v>88</v>
      </c>
      <c r="H743" s="8">
        <v>0</v>
      </c>
      <c r="I743" s="8">
        <v>0.12</v>
      </c>
    </row>
    <row r="744" spans="1:9" hidden="1" x14ac:dyDescent="0.25">
      <c r="A744" s="13" t="s">
        <v>94</v>
      </c>
      <c r="B744" s="42" t="s">
        <v>249</v>
      </c>
      <c r="C744" s="13" t="s">
        <v>85</v>
      </c>
      <c r="D744" s="11" t="str">
        <f t="shared" si="35"/>
        <v>MP_2800_USBPará</v>
      </c>
      <c r="E744" s="13" t="s">
        <v>95</v>
      </c>
      <c r="F744" s="7" t="s">
        <v>26</v>
      </c>
      <c r="G744" s="38" t="s">
        <v>88</v>
      </c>
      <c r="H744" s="8">
        <v>0</v>
      </c>
      <c r="I744" s="8">
        <v>7.0000000000000007E-2</v>
      </c>
    </row>
    <row r="745" spans="1:9" hidden="1" x14ac:dyDescent="0.25">
      <c r="A745" s="13" t="s">
        <v>94</v>
      </c>
      <c r="B745" s="42" t="s">
        <v>249</v>
      </c>
      <c r="C745" s="13" t="s">
        <v>85</v>
      </c>
      <c r="D745" s="11" t="str">
        <f t="shared" si="35"/>
        <v>MP_2800_USBParaíba</v>
      </c>
      <c r="E745" s="13" t="s">
        <v>95</v>
      </c>
      <c r="F745" s="7" t="s">
        <v>27</v>
      </c>
      <c r="G745" s="38" t="s">
        <v>88</v>
      </c>
      <c r="H745" s="8">
        <v>0</v>
      </c>
      <c r="I745" s="8">
        <v>7.0000000000000007E-2</v>
      </c>
    </row>
    <row r="746" spans="1:9" hidden="1" x14ac:dyDescent="0.25">
      <c r="A746" s="13" t="s">
        <v>94</v>
      </c>
      <c r="B746" s="42" t="s">
        <v>249</v>
      </c>
      <c r="C746" s="13" t="s">
        <v>85</v>
      </c>
      <c r="D746" s="11" t="str">
        <f t="shared" si="35"/>
        <v>MP_2800_USBParaná</v>
      </c>
      <c r="E746" s="13" t="s">
        <v>95</v>
      </c>
      <c r="F746" s="7" t="s">
        <v>28</v>
      </c>
      <c r="G746" s="38" t="s">
        <v>88</v>
      </c>
      <c r="H746" s="8">
        <v>0</v>
      </c>
      <c r="I746" s="8">
        <v>0.12</v>
      </c>
    </row>
    <row r="747" spans="1:9" hidden="1" x14ac:dyDescent="0.25">
      <c r="A747" s="13" t="s">
        <v>94</v>
      </c>
      <c r="B747" s="42" t="s">
        <v>249</v>
      </c>
      <c r="C747" s="13" t="s">
        <v>85</v>
      </c>
      <c r="D747" s="11" t="str">
        <f t="shared" si="35"/>
        <v>MP_2800_USBPernambuco</v>
      </c>
      <c r="E747" s="13" t="s">
        <v>95</v>
      </c>
      <c r="F747" s="7" t="s">
        <v>29</v>
      </c>
      <c r="G747" s="38" t="s">
        <v>88</v>
      </c>
      <c r="H747" s="8">
        <v>0</v>
      </c>
      <c r="I747" s="8">
        <v>7.0000000000000007E-2</v>
      </c>
    </row>
    <row r="748" spans="1:9" hidden="1" x14ac:dyDescent="0.25">
      <c r="A748" s="13" t="s">
        <v>94</v>
      </c>
      <c r="B748" s="42" t="s">
        <v>249</v>
      </c>
      <c r="C748" s="13" t="s">
        <v>85</v>
      </c>
      <c r="D748" s="11" t="str">
        <f t="shared" si="35"/>
        <v>MP_2800_USBPiauí</v>
      </c>
      <c r="E748" s="13" t="s">
        <v>95</v>
      </c>
      <c r="F748" s="7" t="s">
        <v>30</v>
      </c>
      <c r="G748" s="38" t="s">
        <v>88</v>
      </c>
      <c r="H748" s="8">
        <v>0</v>
      </c>
      <c r="I748" s="8">
        <v>7.0000000000000007E-2</v>
      </c>
    </row>
    <row r="749" spans="1:9" hidden="1" x14ac:dyDescent="0.25">
      <c r="A749" s="13" t="s">
        <v>94</v>
      </c>
      <c r="B749" s="42" t="s">
        <v>249</v>
      </c>
      <c r="C749" s="13" t="s">
        <v>85</v>
      </c>
      <c r="D749" s="11" t="str">
        <f t="shared" si="35"/>
        <v>MP_2800_USBRio Grande do Norte</v>
      </c>
      <c r="E749" s="13" t="s">
        <v>95</v>
      </c>
      <c r="F749" s="7" t="s">
        <v>31</v>
      </c>
      <c r="G749" s="38" t="s">
        <v>88</v>
      </c>
      <c r="H749" s="8">
        <v>0</v>
      </c>
      <c r="I749" s="8">
        <v>7.0000000000000007E-2</v>
      </c>
    </row>
    <row r="750" spans="1:9" hidden="1" x14ac:dyDescent="0.25">
      <c r="A750" s="13" t="s">
        <v>94</v>
      </c>
      <c r="B750" s="42" t="s">
        <v>249</v>
      </c>
      <c r="C750" s="13" t="s">
        <v>85</v>
      </c>
      <c r="D750" s="11" t="str">
        <f t="shared" si="35"/>
        <v>MP_2800_USBRio Grande do Sul</v>
      </c>
      <c r="E750" s="13" t="s">
        <v>95</v>
      </c>
      <c r="F750" s="7" t="s">
        <v>32</v>
      </c>
      <c r="G750" s="38" t="s">
        <v>88</v>
      </c>
      <c r="H750" s="8">
        <v>0</v>
      </c>
      <c r="I750" s="8">
        <v>0.12</v>
      </c>
    </row>
    <row r="751" spans="1:9" hidden="1" x14ac:dyDescent="0.25">
      <c r="A751" s="13" t="s">
        <v>94</v>
      </c>
      <c r="B751" s="42" t="s">
        <v>249</v>
      </c>
      <c r="C751" s="13" t="s">
        <v>85</v>
      </c>
      <c r="D751" s="11" t="str">
        <f t="shared" si="35"/>
        <v>MP_2800_USBRio de Janeiro</v>
      </c>
      <c r="E751" s="13" t="s">
        <v>95</v>
      </c>
      <c r="F751" s="7" t="s">
        <v>33</v>
      </c>
      <c r="G751" s="38" t="s">
        <v>88</v>
      </c>
      <c r="H751" s="8">
        <v>0</v>
      </c>
      <c r="I751" s="8">
        <v>0.12</v>
      </c>
    </row>
    <row r="752" spans="1:9" hidden="1" x14ac:dyDescent="0.25">
      <c r="A752" s="13" t="s">
        <v>94</v>
      </c>
      <c r="B752" s="42" t="s">
        <v>249</v>
      </c>
      <c r="C752" s="13" t="s">
        <v>85</v>
      </c>
      <c r="D752" s="11" t="str">
        <f t="shared" si="35"/>
        <v>MP_2800_USBRondônia</v>
      </c>
      <c r="E752" s="13" t="s">
        <v>95</v>
      </c>
      <c r="F752" s="7" t="s">
        <v>34</v>
      </c>
      <c r="G752" s="38" t="s">
        <v>88</v>
      </c>
      <c r="H752" s="8">
        <v>0</v>
      </c>
      <c r="I752" s="8">
        <v>7.0000000000000007E-2</v>
      </c>
    </row>
    <row r="753" spans="1:9" hidden="1" x14ac:dyDescent="0.25">
      <c r="A753" s="13" t="s">
        <v>94</v>
      </c>
      <c r="B753" s="42" t="s">
        <v>249</v>
      </c>
      <c r="C753" s="13" t="s">
        <v>85</v>
      </c>
      <c r="D753" s="11" t="str">
        <f t="shared" si="35"/>
        <v>MP_2800_USBRoraima</v>
      </c>
      <c r="E753" s="13" t="s">
        <v>95</v>
      </c>
      <c r="F753" s="7" t="s">
        <v>35</v>
      </c>
      <c r="G753" s="38" t="s">
        <v>88</v>
      </c>
      <c r="H753" s="8">
        <v>0</v>
      </c>
      <c r="I753" s="8">
        <v>7.0000000000000007E-2</v>
      </c>
    </row>
    <row r="754" spans="1:9" hidden="1" x14ac:dyDescent="0.25">
      <c r="A754" s="13" t="s">
        <v>94</v>
      </c>
      <c r="B754" s="42" t="s">
        <v>249</v>
      </c>
      <c r="C754" s="13" t="s">
        <v>85</v>
      </c>
      <c r="D754" s="11" t="str">
        <f t="shared" si="35"/>
        <v>MP_2800_USBSanta Catarina</v>
      </c>
      <c r="E754" s="13" t="s">
        <v>95</v>
      </c>
      <c r="F754" s="7" t="s">
        <v>36</v>
      </c>
      <c r="G754" s="38" t="s">
        <v>88</v>
      </c>
      <c r="H754" s="8">
        <v>0</v>
      </c>
      <c r="I754" s="8">
        <v>0.12</v>
      </c>
    </row>
    <row r="755" spans="1:9" hidden="1" x14ac:dyDescent="0.25">
      <c r="A755" s="13" t="s">
        <v>94</v>
      </c>
      <c r="B755" s="42" t="s">
        <v>249</v>
      </c>
      <c r="C755" s="13" t="s">
        <v>85</v>
      </c>
      <c r="D755" s="11" t="str">
        <f t="shared" si="35"/>
        <v>MP_2800_USBSergipe</v>
      </c>
      <c r="E755" s="13" t="s">
        <v>95</v>
      </c>
      <c r="F755" s="7" t="s">
        <v>37</v>
      </c>
      <c r="G755" s="38" t="s">
        <v>88</v>
      </c>
      <c r="H755" s="8">
        <v>0</v>
      </c>
      <c r="I755" s="8">
        <v>7.0000000000000007E-2</v>
      </c>
    </row>
    <row r="756" spans="1:9" hidden="1" x14ac:dyDescent="0.25">
      <c r="A756" s="13" t="s">
        <v>94</v>
      </c>
      <c r="B756" s="42" t="s">
        <v>249</v>
      </c>
      <c r="C756" s="13" t="s">
        <v>85</v>
      </c>
      <c r="D756" s="11" t="str">
        <f t="shared" si="35"/>
        <v>MP_2800_USBTocantins</v>
      </c>
      <c r="E756" s="13" t="s">
        <v>95</v>
      </c>
      <c r="F756" s="7" t="s">
        <v>38</v>
      </c>
      <c r="G756" s="38" t="s">
        <v>88</v>
      </c>
      <c r="H756" s="8">
        <v>0</v>
      </c>
      <c r="I756" s="8">
        <v>7.0000000000000007E-2</v>
      </c>
    </row>
    <row r="757" spans="1:9" hidden="1" x14ac:dyDescent="0.25">
      <c r="A757" s="13" t="s">
        <v>94</v>
      </c>
      <c r="B757" s="42" t="s">
        <v>249</v>
      </c>
      <c r="C757" s="13" t="s">
        <v>85</v>
      </c>
      <c r="D757" s="11" t="str">
        <f t="shared" ref="D757" si="36">E757&amp;F757</f>
        <v>MP_2800_USBZona Franca de Manaus</v>
      </c>
      <c r="E757" s="13" t="s">
        <v>95</v>
      </c>
      <c r="F757" s="7" t="s">
        <v>245</v>
      </c>
      <c r="G757" s="38" t="s">
        <v>88</v>
      </c>
      <c r="H757" s="8">
        <v>0</v>
      </c>
      <c r="I757" s="8">
        <v>0</v>
      </c>
    </row>
    <row r="758" spans="1:9" hidden="1" x14ac:dyDescent="0.25">
      <c r="A758" s="14" t="s">
        <v>96</v>
      </c>
      <c r="B758" s="41" t="s">
        <v>241</v>
      </c>
      <c r="C758" s="14" t="s">
        <v>85</v>
      </c>
      <c r="D758" s="5" t="str">
        <f t="shared" si="35"/>
        <v>MP_4200_ADVSão Paulo</v>
      </c>
      <c r="E758" s="14" t="s">
        <v>97</v>
      </c>
      <c r="F758" s="5" t="s">
        <v>11</v>
      </c>
      <c r="G758" s="37" t="s">
        <v>88</v>
      </c>
      <c r="H758" s="6">
        <v>0</v>
      </c>
      <c r="I758" s="6">
        <v>0.12</v>
      </c>
    </row>
    <row r="759" spans="1:9" hidden="1" x14ac:dyDescent="0.25">
      <c r="A759" s="13" t="s">
        <v>96</v>
      </c>
      <c r="B759" s="42" t="s">
        <v>241</v>
      </c>
      <c r="C759" s="13" t="s">
        <v>85</v>
      </c>
      <c r="D759" s="11" t="str">
        <f t="shared" si="35"/>
        <v>MP_4200_ADVAcre</v>
      </c>
      <c r="E759" s="13" t="s">
        <v>97</v>
      </c>
      <c r="F759" s="7" t="s">
        <v>13</v>
      </c>
      <c r="G759" s="38" t="s">
        <v>88</v>
      </c>
      <c r="H759" s="8">
        <v>0</v>
      </c>
      <c r="I759" s="8">
        <v>7.0000000000000007E-2</v>
      </c>
    </row>
    <row r="760" spans="1:9" hidden="1" x14ac:dyDescent="0.25">
      <c r="A760" s="13" t="s">
        <v>96</v>
      </c>
      <c r="B760" s="42" t="s">
        <v>241</v>
      </c>
      <c r="C760" s="13" t="s">
        <v>85</v>
      </c>
      <c r="D760" s="11" t="str">
        <f t="shared" si="35"/>
        <v>MP_4200_ADVAlagoas</v>
      </c>
      <c r="E760" s="13" t="s">
        <v>97</v>
      </c>
      <c r="F760" s="7" t="s">
        <v>14</v>
      </c>
      <c r="G760" s="38" t="s">
        <v>88</v>
      </c>
      <c r="H760" s="8">
        <v>0</v>
      </c>
      <c r="I760" s="8">
        <v>7.0000000000000007E-2</v>
      </c>
    </row>
    <row r="761" spans="1:9" hidden="1" x14ac:dyDescent="0.25">
      <c r="A761" s="13" t="s">
        <v>96</v>
      </c>
      <c r="B761" s="42" t="s">
        <v>241</v>
      </c>
      <c r="C761" s="13" t="s">
        <v>85</v>
      </c>
      <c r="D761" s="11" t="str">
        <f t="shared" si="35"/>
        <v>MP_4200_ADVAmazonas</v>
      </c>
      <c r="E761" s="13" t="s">
        <v>97</v>
      </c>
      <c r="F761" s="7" t="s">
        <v>15</v>
      </c>
      <c r="G761" s="38" t="s">
        <v>88</v>
      </c>
      <c r="H761" s="8">
        <v>0</v>
      </c>
      <c r="I761" s="8">
        <v>7.0000000000000007E-2</v>
      </c>
    </row>
    <row r="762" spans="1:9" hidden="1" x14ac:dyDescent="0.25">
      <c r="A762" s="13" t="s">
        <v>96</v>
      </c>
      <c r="B762" s="42" t="s">
        <v>241</v>
      </c>
      <c r="C762" s="13" t="s">
        <v>85</v>
      </c>
      <c r="D762" s="11" t="str">
        <f t="shared" si="35"/>
        <v>MP_4200_ADVAmapá</v>
      </c>
      <c r="E762" s="13" t="s">
        <v>97</v>
      </c>
      <c r="F762" s="7" t="s">
        <v>16</v>
      </c>
      <c r="G762" s="38" t="s">
        <v>88</v>
      </c>
      <c r="H762" s="8">
        <v>0</v>
      </c>
      <c r="I762" s="8">
        <v>7.0000000000000007E-2</v>
      </c>
    </row>
    <row r="763" spans="1:9" hidden="1" x14ac:dyDescent="0.25">
      <c r="A763" s="13" t="s">
        <v>96</v>
      </c>
      <c r="B763" s="42" t="s">
        <v>241</v>
      </c>
      <c r="C763" s="13" t="s">
        <v>85</v>
      </c>
      <c r="D763" s="11" t="str">
        <f t="shared" si="35"/>
        <v>MP_4200_ADVBahia</v>
      </c>
      <c r="E763" s="13" t="s">
        <v>97</v>
      </c>
      <c r="F763" s="7" t="s">
        <v>17</v>
      </c>
      <c r="G763" s="38" t="s">
        <v>88</v>
      </c>
      <c r="H763" s="8">
        <v>0</v>
      </c>
      <c r="I763" s="8">
        <v>7.0000000000000007E-2</v>
      </c>
    </row>
    <row r="764" spans="1:9" hidden="1" x14ac:dyDescent="0.25">
      <c r="A764" s="13" t="s">
        <v>96</v>
      </c>
      <c r="B764" s="42" t="s">
        <v>241</v>
      </c>
      <c r="C764" s="13" t="s">
        <v>85</v>
      </c>
      <c r="D764" s="11" t="str">
        <f t="shared" si="35"/>
        <v>MP_4200_ADVCeará</v>
      </c>
      <c r="E764" s="13" t="s">
        <v>97</v>
      </c>
      <c r="F764" s="7" t="s">
        <v>18</v>
      </c>
      <c r="G764" s="38" t="s">
        <v>88</v>
      </c>
      <c r="H764" s="8">
        <v>0</v>
      </c>
      <c r="I764" s="8">
        <v>7.0000000000000007E-2</v>
      </c>
    </row>
    <row r="765" spans="1:9" hidden="1" x14ac:dyDescent="0.25">
      <c r="A765" s="13" t="s">
        <v>96</v>
      </c>
      <c r="B765" s="42" t="s">
        <v>241</v>
      </c>
      <c r="C765" s="13" t="s">
        <v>85</v>
      </c>
      <c r="D765" s="11" t="str">
        <f t="shared" si="35"/>
        <v>MP_4200_ADVDistrito Federal</v>
      </c>
      <c r="E765" s="13" t="s">
        <v>97</v>
      </c>
      <c r="F765" s="7" t="s">
        <v>19</v>
      </c>
      <c r="G765" s="38" t="s">
        <v>88</v>
      </c>
      <c r="H765" s="8">
        <v>0</v>
      </c>
      <c r="I765" s="8">
        <v>7.0000000000000007E-2</v>
      </c>
    </row>
    <row r="766" spans="1:9" hidden="1" x14ac:dyDescent="0.25">
      <c r="A766" s="13" t="s">
        <v>96</v>
      </c>
      <c r="B766" s="42" t="s">
        <v>241</v>
      </c>
      <c r="C766" s="13" t="s">
        <v>85</v>
      </c>
      <c r="D766" s="11" t="str">
        <f t="shared" si="35"/>
        <v>MP_4200_ADVEspírito Santo</v>
      </c>
      <c r="E766" s="13" t="s">
        <v>97</v>
      </c>
      <c r="F766" s="7" t="s">
        <v>20</v>
      </c>
      <c r="G766" s="38" t="s">
        <v>88</v>
      </c>
      <c r="H766" s="8">
        <v>0</v>
      </c>
      <c r="I766" s="8">
        <v>7.0000000000000007E-2</v>
      </c>
    </row>
    <row r="767" spans="1:9" hidden="1" x14ac:dyDescent="0.25">
      <c r="A767" s="13" t="s">
        <v>96</v>
      </c>
      <c r="B767" s="42" t="s">
        <v>241</v>
      </c>
      <c r="C767" s="13" t="s">
        <v>85</v>
      </c>
      <c r="D767" s="11" t="str">
        <f t="shared" si="35"/>
        <v>MP_4200_ADVGoiás</v>
      </c>
      <c r="E767" s="13" t="s">
        <v>97</v>
      </c>
      <c r="F767" s="7" t="s">
        <v>21</v>
      </c>
      <c r="G767" s="38" t="s">
        <v>88</v>
      </c>
      <c r="H767" s="8">
        <v>0</v>
      </c>
      <c r="I767" s="8">
        <v>7.0000000000000007E-2</v>
      </c>
    </row>
    <row r="768" spans="1:9" hidden="1" x14ac:dyDescent="0.25">
      <c r="A768" s="13" t="s">
        <v>96</v>
      </c>
      <c r="B768" s="42" t="s">
        <v>241</v>
      </c>
      <c r="C768" s="13" t="s">
        <v>85</v>
      </c>
      <c r="D768" s="11" t="str">
        <f t="shared" si="35"/>
        <v>MP_4200_ADVMaranhão</v>
      </c>
      <c r="E768" s="13" t="s">
        <v>97</v>
      </c>
      <c r="F768" s="7" t="s">
        <v>22</v>
      </c>
      <c r="G768" s="38" t="s">
        <v>88</v>
      </c>
      <c r="H768" s="8">
        <v>0</v>
      </c>
      <c r="I768" s="8">
        <v>7.0000000000000007E-2</v>
      </c>
    </row>
    <row r="769" spans="1:9" hidden="1" x14ac:dyDescent="0.25">
      <c r="A769" s="13" t="s">
        <v>96</v>
      </c>
      <c r="B769" s="42" t="s">
        <v>241</v>
      </c>
      <c r="C769" s="13" t="s">
        <v>85</v>
      </c>
      <c r="D769" s="11" t="str">
        <f t="shared" si="35"/>
        <v>MP_4200_ADVMato Grosso</v>
      </c>
      <c r="E769" s="13" t="s">
        <v>97</v>
      </c>
      <c r="F769" s="7" t="s">
        <v>23</v>
      </c>
      <c r="G769" s="38" t="s">
        <v>88</v>
      </c>
      <c r="H769" s="8">
        <v>0</v>
      </c>
      <c r="I769" s="8">
        <v>7.0000000000000007E-2</v>
      </c>
    </row>
    <row r="770" spans="1:9" hidden="1" x14ac:dyDescent="0.25">
      <c r="A770" s="13" t="s">
        <v>96</v>
      </c>
      <c r="B770" s="42" t="s">
        <v>241</v>
      </c>
      <c r="C770" s="13" t="s">
        <v>85</v>
      </c>
      <c r="D770" s="11" t="str">
        <f t="shared" si="35"/>
        <v>MP_4200_ADVMato Grosso do Sul</v>
      </c>
      <c r="E770" s="13" t="s">
        <v>97</v>
      </c>
      <c r="F770" s="7" t="s">
        <v>24</v>
      </c>
      <c r="G770" s="38" t="s">
        <v>88</v>
      </c>
      <c r="H770" s="8">
        <v>0</v>
      </c>
      <c r="I770" s="8">
        <v>7.0000000000000007E-2</v>
      </c>
    </row>
    <row r="771" spans="1:9" hidden="1" x14ac:dyDescent="0.25">
      <c r="A771" s="13" t="s">
        <v>96</v>
      </c>
      <c r="B771" s="42" t="s">
        <v>241</v>
      </c>
      <c r="C771" s="13" t="s">
        <v>85</v>
      </c>
      <c r="D771" s="11" t="str">
        <f t="shared" si="35"/>
        <v>MP_4200_ADVMinas Gerais</v>
      </c>
      <c r="E771" s="13" t="s">
        <v>97</v>
      </c>
      <c r="F771" s="7" t="s">
        <v>25</v>
      </c>
      <c r="G771" s="38" t="s">
        <v>88</v>
      </c>
      <c r="H771" s="8">
        <v>0</v>
      </c>
      <c r="I771" s="8">
        <v>0.12</v>
      </c>
    </row>
    <row r="772" spans="1:9" hidden="1" x14ac:dyDescent="0.25">
      <c r="A772" s="13" t="s">
        <v>96</v>
      </c>
      <c r="B772" s="42" t="s">
        <v>241</v>
      </c>
      <c r="C772" s="13" t="s">
        <v>85</v>
      </c>
      <c r="D772" s="11" t="str">
        <f t="shared" si="35"/>
        <v>MP_4200_ADVPará</v>
      </c>
      <c r="E772" s="13" t="s">
        <v>97</v>
      </c>
      <c r="F772" s="7" t="s">
        <v>26</v>
      </c>
      <c r="G772" s="38" t="s">
        <v>88</v>
      </c>
      <c r="H772" s="8">
        <v>0</v>
      </c>
      <c r="I772" s="8">
        <v>7.0000000000000007E-2</v>
      </c>
    </row>
    <row r="773" spans="1:9" hidden="1" x14ac:dyDescent="0.25">
      <c r="A773" s="13" t="s">
        <v>96</v>
      </c>
      <c r="B773" s="42" t="s">
        <v>241</v>
      </c>
      <c r="C773" s="13" t="s">
        <v>85</v>
      </c>
      <c r="D773" s="11" t="str">
        <f t="shared" si="35"/>
        <v>MP_4200_ADVParaíba</v>
      </c>
      <c r="E773" s="13" t="s">
        <v>97</v>
      </c>
      <c r="F773" s="7" t="s">
        <v>27</v>
      </c>
      <c r="G773" s="38" t="s">
        <v>88</v>
      </c>
      <c r="H773" s="8">
        <v>0</v>
      </c>
      <c r="I773" s="8">
        <v>7.0000000000000007E-2</v>
      </c>
    </row>
    <row r="774" spans="1:9" hidden="1" x14ac:dyDescent="0.25">
      <c r="A774" s="13" t="s">
        <v>96</v>
      </c>
      <c r="B774" s="42" t="s">
        <v>241</v>
      </c>
      <c r="C774" s="13" t="s">
        <v>85</v>
      </c>
      <c r="D774" s="11" t="str">
        <f t="shared" si="35"/>
        <v>MP_4200_ADVParaná</v>
      </c>
      <c r="E774" s="13" t="s">
        <v>97</v>
      </c>
      <c r="F774" s="7" t="s">
        <v>28</v>
      </c>
      <c r="G774" s="38" t="s">
        <v>88</v>
      </c>
      <c r="H774" s="8">
        <v>0</v>
      </c>
      <c r="I774" s="8">
        <v>0.12</v>
      </c>
    </row>
    <row r="775" spans="1:9" hidden="1" x14ac:dyDescent="0.25">
      <c r="A775" s="13" t="s">
        <v>96</v>
      </c>
      <c r="B775" s="42" t="s">
        <v>241</v>
      </c>
      <c r="C775" s="13" t="s">
        <v>85</v>
      </c>
      <c r="D775" s="11" t="str">
        <f t="shared" si="35"/>
        <v>MP_4200_ADVPernambuco</v>
      </c>
      <c r="E775" s="13" t="s">
        <v>97</v>
      </c>
      <c r="F775" s="7" t="s">
        <v>29</v>
      </c>
      <c r="G775" s="38" t="s">
        <v>88</v>
      </c>
      <c r="H775" s="8">
        <v>0</v>
      </c>
      <c r="I775" s="8">
        <v>7.0000000000000007E-2</v>
      </c>
    </row>
    <row r="776" spans="1:9" hidden="1" x14ac:dyDescent="0.25">
      <c r="A776" s="13" t="s">
        <v>96</v>
      </c>
      <c r="B776" s="42" t="s">
        <v>241</v>
      </c>
      <c r="C776" s="13" t="s">
        <v>85</v>
      </c>
      <c r="D776" s="11" t="str">
        <f t="shared" si="35"/>
        <v>MP_4200_ADVPiauí</v>
      </c>
      <c r="E776" s="13" t="s">
        <v>97</v>
      </c>
      <c r="F776" s="7" t="s">
        <v>30</v>
      </c>
      <c r="G776" s="38" t="s">
        <v>88</v>
      </c>
      <c r="H776" s="8">
        <v>0</v>
      </c>
      <c r="I776" s="8">
        <v>7.0000000000000007E-2</v>
      </c>
    </row>
    <row r="777" spans="1:9" hidden="1" x14ac:dyDescent="0.25">
      <c r="A777" s="13" t="s">
        <v>96</v>
      </c>
      <c r="B777" s="42" t="s">
        <v>241</v>
      </c>
      <c r="C777" s="13" t="s">
        <v>85</v>
      </c>
      <c r="D777" s="11" t="str">
        <f t="shared" si="35"/>
        <v>MP_4200_ADVRio Grande do Norte</v>
      </c>
      <c r="E777" s="13" t="s">
        <v>97</v>
      </c>
      <c r="F777" s="7" t="s">
        <v>31</v>
      </c>
      <c r="G777" s="38" t="s">
        <v>88</v>
      </c>
      <c r="H777" s="8">
        <v>0</v>
      </c>
      <c r="I777" s="8">
        <v>7.0000000000000007E-2</v>
      </c>
    </row>
    <row r="778" spans="1:9" hidden="1" x14ac:dyDescent="0.25">
      <c r="A778" s="13" t="s">
        <v>96</v>
      </c>
      <c r="B778" s="42" t="s">
        <v>241</v>
      </c>
      <c r="C778" s="13" t="s">
        <v>85</v>
      </c>
      <c r="D778" s="11" t="str">
        <f t="shared" si="35"/>
        <v>MP_4200_ADVRio Grande do Sul</v>
      </c>
      <c r="E778" s="13" t="s">
        <v>97</v>
      </c>
      <c r="F778" s="7" t="s">
        <v>32</v>
      </c>
      <c r="G778" s="38" t="s">
        <v>88</v>
      </c>
      <c r="H778" s="8">
        <v>0</v>
      </c>
      <c r="I778" s="8">
        <v>0.12</v>
      </c>
    </row>
    <row r="779" spans="1:9" hidden="1" x14ac:dyDescent="0.25">
      <c r="A779" s="13" t="s">
        <v>96</v>
      </c>
      <c r="B779" s="42" t="s">
        <v>241</v>
      </c>
      <c r="C779" s="13" t="s">
        <v>85</v>
      </c>
      <c r="D779" s="11" t="str">
        <f t="shared" si="35"/>
        <v>MP_4200_ADVRio de Janeiro</v>
      </c>
      <c r="E779" s="13" t="s">
        <v>97</v>
      </c>
      <c r="F779" s="7" t="s">
        <v>33</v>
      </c>
      <c r="G779" s="38" t="s">
        <v>88</v>
      </c>
      <c r="H779" s="8">
        <v>0</v>
      </c>
      <c r="I779" s="8">
        <v>0.12</v>
      </c>
    </row>
    <row r="780" spans="1:9" hidden="1" x14ac:dyDescent="0.25">
      <c r="A780" s="13" t="s">
        <v>96</v>
      </c>
      <c r="B780" s="42" t="s">
        <v>241</v>
      </c>
      <c r="C780" s="13" t="s">
        <v>85</v>
      </c>
      <c r="D780" s="11" t="str">
        <f t="shared" si="35"/>
        <v>MP_4200_ADVRondônia</v>
      </c>
      <c r="E780" s="13" t="s">
        <v>97</v>
      </c>
      <c r="F780" s="7" t="s">
        <v>34</v>
      </c>
      <c r="G780" s="38" t="s">
        <v>88</v>
      </c>
      <c r="H780" s="8">
        <v>0</v>
      </c>
      <c r="I780" s="8">
        <v>7.0000000000000007E-2</v>
      </c>
    </row>
    <row r="781" spans="1:9" hidden="1" x14ac:dyDescent="0.25">
      <c r="A781" s="13" t="s">
        <v>96</v>
      </c>
      <c r="B781" s="42" t="s">
        <v>241</v>
      </c>
      <c r="C781" s="13" t="s">
        <v>85</v>
      </c>
      <c r="D781" s="11" t="str">
        <f t="shared" si="35"/>
        <v>MP_4200_ADVRoraima</v>
      </c>
      <c r="E781" s="13" t="s">
        <v>97</v>
      </c>
      <c r="F781" s="7" t="s">
        <v>35</v>
      </c>
      <c r="G781" s="38" t="s">
        <v>88</v>
      </c>
      <c r="H781" s="8">
        <v>0</v>
      </c>
      <c r="I781" s="8">
        <v>7.0000000000000007E-2</v>
      </c>
    </row>
    <row r="782" spans="1:9" hidden="1" x14ac:dyDescent="0.25">
      <c r="A782" s="13" t="s">
        <v>96</v>
      </c>
      <c r="B782" s="42" t="s">
        <v>241</v>
      </c>
      <c r="C782" s="13" t="s">
        <v>85</v>
      </c>
      <c r="D782" s="11" t="str">
        <f t="shared" si="35"/>
        <v>MP_4200_ADVSanta Catarina</v>
      </c>
      <c r="E782" s="13" t="s">
        <v>97</v>
      </c>
      <c r="F782" s="7" t="s">
        <v>36</v>
      </c>
      <c r="G782" s="38" t="s">
        <v>88</v>
      </c>
      <c r="H782" s="8">
        <v>0</v>
      </c>
      <c r="I782" s="8">
        <v>0.12</v>
      </c>
    </row>
    <row r="783" spans="1:9" hidden="1" x14ac:dyDescent="0.25">
      <c r="A783" s="13" t="s">
        <v>96</v>
      </c>
      <c r="B783" s="42" t="s">
        <v>241</v>
      </c>
      <c r="C783" s="13" t="s">
        <v>85</v>
      </c>
      <c r="D783" s="11" t="str">
        <f t="shared" si="35"/>
        <v>MP_4200_ADVSergipe</v>
      </c>
      <c r="E783" s="13" t="s">
        <v>97</v>
      </c>
      <c r="F783" s="7" t="s">
        <v>37</v>
      </c>
      <c r="G783" s="38" t="s">
        <v>88</v>
      </c>
      <c r="H783" s="8">
        <v>0</v>
      </c>
      <c r="I783" s="8">
        <v>7.0000000000000007E-2</v>
      </c>
    </row>
    <row r="784" spans="1:9" hidden="1" x14ac:dyDescent="0.25">
      <c r="A784" s="13" t="s">
        <v>96</v>
      </c>
      <c r="B784" s="42" t="s">
        <v>241</v>
      </c>
      <c r="C784" s="13" t="s">
        <v>85</v>
      </c>
      <c r="D784" s="11" t="str">
        <f t="shared" si="35"/>
        <v>MP_4200_ADVTocantins</v>
      </c>
      <c r="E784" s="13" t="s">
        <v>97</v>
      </c>
      <c r="F784" s="7" t="s">
        <v>38</v>
      </c>
      <c r="G784" s="38" t="s">
        <v>88</v>
      </c>
      <c r="H784" s="8">
        <v>0</v>
      </c>
      <c r="I784" s="8">
        <v>7.0000000000000007E-2</v>
      </c>
    </row>
    <row r="785" spans="1:9" hidden="1" x14ac:dyDescent="0.25">
      <c r="A785" s="13" t="s">
        <v>96</v>
      </c>
      <c r="B785" s="42" t="s">
        <v>241</v>
      </c>
      <c r="C785" s="13" t="s">
        <v>85</v>
      </c>
      <c r="D785" s="11" t="str">
        <f t="shared" ref="D785" si="37">E785&amp;F785</f>
        <v>MP_4200_ADVZona Franca de Manaus</v>
      </c>
      <c r="E785" s="13" t="s">
        <v>97</v>
      </c>
      <c r="F785" s="7" t="s">
        <v>245</v>
      </c>
      <c r="G785" s="38" t="s">
        <v>88</v>
      </c>
      <c r="H785" s="8">
        <v>0</v>
      </c>
      <c r="I785" s="8">
        <v>0</v>
      </c>
    </row>
    <row r="786" spans="1:9" hidden="1" x14ac:dyDescent="0.25">
      <c r="A786" s="14" t="s">
        <v>99</v>
      </c>
      <c r="B786" s="41" t="s">
        <v>241</v>
      </c>
      <c r="C786" s="14" t="s">
        <v>85</v>
      </c>
      <c r="D786" s="5" t="str">
        <f t="shared" si="35"/>
        <v>MP_4200_USBSão Paulo</v>
      </c>
      <c r="E786" s="14" t="s">
        <v>98</v>
      </c>
      <c r="F786" s="5" t="s">
        <v>11</v>
      </c>
      <c r="G786" s="37" t="s">
        <v>88</v>
      </c>
      <c r="H786" s="6">
        <v>0</v>
      </c>
      <c r="I786" s="6">
        <v>0.12</v>
      </c>
    </row>
    <row r="787" spans="1:9" hidden="1" x14ac:dyDescent="0.25">
      <c r="A787" s="13" t="s">
        <v>99</v>
      </c>
      <c r="B787" s="42" t="s">
        <v>241</v>
      </c>
      <c r="C787" s="13" t="s">
        <v>85</v>
      </c>
      <c r="D787" s="11" t="str">
        <f t="shared" si="35"/>
        <v>MP_4200_USBAcre</v>
      </c>
      <c r="E787" s="13" t="s">
        <v>98</v>
      </c>
      <c r="F787" s="7" t="s">
        <v>13</v>
      </c>
      <c r="G787" s="38" t="s">
        <v>88</v>
      </c>
      <c r="H787" s="8">
        <v>0</v>
      </c>
      <c r="I787" s="8">
        <v>7.0000000000000007E-2</v>
      </c>
    </row>
    <row r="788" spans="1:9" hidden="1" x14ac:dyDescent="0.25">
      <c r="A788" s="13" t="s">
        <v>99</v>
      </c>
      <c r="B788" s="42" t="s">
        <v>241</v>
      </c>
      <c r="C788" s="13" t="s">
        <v>85</v>
      </c>
      <c r="D788" s="11" t="str">
        <f t="shared" si="35"/>
        <v>MP_4200_USBAlagoas</v>
      </c>
      <c r="E788" s="13" t="s">
        <v>98</v>
      </c>
      <c r="F788" s="7" t="s">
        <v>14</v>
      </c>
      <c r="G788" s="38" t="s">
        <v>88</v>
      </c>
      <c r="H788" s="8">
        <v>0</v>
      </c>
      <c r="I788" s="8">
        <v>7.0000000000000007E-2</v>
      </c>
    </row>
    <row r="789" spans="1:9" hidden="1" x14ac:dyDescent="0.25">
      <c r="A789" s="13" t="s">
        <v>99</v>
      </c>
      <c r="B789" s="42" t="s">
        <v>241</v>
      </c>
      <c r="C789" s="13" t="s">
        <v>85</v>
      </c>
      <c r="D789" s="11" t="str">
        <f t="shared" si="35"/>
        <v>MP_4200_USBAmazonas</v>
      </c>
      <c r="E789" s="13" t="s">
        <v>98</v>
      </c>
      <c r="F789" s="7" t="s">
        <v>15</v>
      </c>
      <c r="G789" s="38" t="s">
        <v>88</v>
      </c>
      <c r="H789" s="8">
        <v>0</v>
      </c>
      <c r="I789" s="8">
        <v>7.0000000000000007E-2</v>
      </c>
    </row>
    <row r="790" spans="1:9" hidden="1" x14ac:dyDescent="0.25">
      <c r="A790" s="13" t="s">
        <v>99</v>
      </c>
      <c r="B790" s="42" t="s">
        <v>241</v>
      </c>
      <c r="C790" s="13" t="s">
        <v>85</v>
      </c>
      <c r="D790" s="11" t="str">
        <f t="shared" si="35"/>
        <v>MP_4200_USBAmapá</v>
      </c>
      <c r="E790" s="13" t="s">
        <v>98</v>
      </c>
      <c r="F790" s="7" t="s">
        <v>16</v>
      </c>
      <c r="G790" s="38" t="s">
        <v>88</v>
      </c>
      <c r="H790" s="8">
        <v>0</v>
      </c>
      <c r="I790" s="8">
        <v>7.0000000000000007E-2</v>
      </c>
    </row>
    <row r="791" spans="1:9" hidden="1" x14ac:dyDescent="0.25">
      <c r="A791" s="13" t="s">
        <v>99</v>
      </c>
      <c r="B791" s="42" t="s">
        <v>241</v>
      </c>
      <c r="C791" s="13" t="s">
        <v>85</v>
      </c>
      <c r="D791" s="11" t="str">
        <f t="shared" si="35"/>
        <v>MP_4200_USBBahia</v>
      </c>
      <c r="E791" s="13" t="s">
        <v>98</v>
      </c>
      <c r="F791" s="7" t="s">
        <v>17</v>
      </c>
      <c r="G791" s="38" t="s">
        <v>88</v>
      </c>
      <c r="H791" s="8">
        <v>0</v>
      </c>
      <c r="I791" s="8">
        <v>7.0000000000000007E-2</v>
      </c>
    </row>
    <row r="792" spans="1:9" hidden="1" x14ac:dyDescent="0.25">
      <c r="A792" s="13" t="s">
        <v>99</v>
      </c>
      <c r="B792" s="42" t="s">
        <v>241</v>
      </c>
      <c r="C792" s="13" t="s">
        <v>85</v>
      </c>
      <c r="D792" s="11" t="str">
        <f t="shared" si="35"/>
        <v>MP_4200_USBCeará</v>
      </c>
      <c r="E792" s="13" t="s">
        <v>98</v>
      </c>
      <c r="F792" s="7" t="s">
        <v>18</v>
      </c>
      <c r="G792" s="38" t="s">
        <v>88</v>
      </c>
      <c r="H792" s="8">
        <v>0</v>
      </c>
      <c r="I792" s="8">
        <v>7.0000000000000007E-2</v>
      </c>
    </row>
    <row r="793" spans="1:9" hidden="1" x14ac:dyDescent="0.25">
      <c r="A793" s="13" t="s">
        <v>99</v>
      </c>
      <c r="B793" s="42" t="s">
        <v>241</v>
      </c>
      <c r="C793" s="13" t="s">
        <v>85</v>
      </c>
      <c r="D793" s="11" t="str">
        <f t="shared" si="35"/>
        <v>MP_4200_USBDistrito Federal</v>
      </c>
      <c r="E793" s="13" t="s">
        <v>98</v>
      </c>
      <c r="F793" s="7" t="s">
        <v>19</v>
      </c>
      <c r="G793" s="38" t="s">
        <v>88</v>
      </c>
      <c r="H793" s="8">
        <v>0</v>
      </c>
      <c r="I793" s="8">
        <v>7.0000000000000007E-2</v>
      </c>
    </row>
    <row r="794" spans="1:9" hidden="1" x14ac:dyDescent="0.25">
      <c r="A794" s="13" t="s">
        <v>99</v>
      </c>
      <c r="B794" s="42" t="s">
        <v>241</v>
      </c>
      <c r="C794" s="13" t="s">
        <v>85</v>
      </c>
      <c r="D794" s="11" t="str">
        <f t="shared" si="35"/>
        <v>MP_4200_USBEspírito Santo</v>
      </c>
      <c r="E794" s="13" t="s">
        <v>98</v>
      </c>
      <c r="F794" s="7" t="s">
        <v>20</v>
      </c>
      <c r="G794" s="38" t="s">
        <v>88</v>
      </c>
      <c r="H794" s="8">
        <v>0</v>
      </c>
      <c r="I794" s="8">
        <v>7.0000000000000007E-2</v>
      </c>
    </row>
    <row r="795" spans="1:9" hidden="1" x14ac:dyDescent="0.25">
      <c r="A795" s="13" t="s">
        <v>99</v>
      </c>
      <c r="B795" s="42" t="s">
        <v>241</v>
      </c>
      <c r="C795" s="13" t="s">
        <v>85</v>
      </c>
      <c r="D795" s="11" t="str">
        <f t="shared" si="35"/>
        <v>MP_4200_USBGoiás</v>
      </c>
      <c r="E795" s="13" t="s">
        <v>98</v>
      </c>
      <c r="F795" s="7" t="s">
        <v>21</v>
      </c>
      <c r="G795" s="38" t="s">
        <v>88</v>
      </c>
      <c r="H795" s="8">
        <v>0</v>
      </c>
      <c r="I795" s="8">
        <v>7.0000000000000007E-2</v>
      </c>
    </row>
    <row r="796" spans="1:9" hidden="1" x14ac:dyDescent="0.25">
      <c r="A796" s="13" t="s">
        <v>99</v>
      </c>
      <c r="B796" s="42" t="s">
        <v>241</v>
      </c>
      <c r="C796" s="13" t="s">
        <v>85</v>
      </c>
      <c r="D796" s="11" t="str">
        <f t="shared" si="35"/>
        <v>MP_4200_USBMaranhão</v>
      </c>
      <c r="E796" s="13" t="s">
        <v>98</v>
      </c>
      <c r="F796" s="7" t="s">
        <v>22</v>
      </c>
      <c r="G796" s="38" t="s">
        <v>88</v>
      </c>
      <c r="H796" s="8">
        <v>0</v>
      </c>
      <c r="I796" s="8">
        <v>7.0000000000000007E-2</v>
      </c>
    </row>
    <row r="797" spans="1:9" hidden="1" x14ac:dyDescent="0.25">
      <c r="A797" s="13" t="s">
        <v>99</v>
      </c>
      <c r="B797" s="42" t="s">
        <v>241</v>
      </c>
      <c r="C797" s="13" t="s">
        <v>85</v>
      </c>
      <c r="D797" s="11" t="str">
        <f t="shared" si="35"/>
        <v>MP_4200_USBMato Grosso</v>
      </c>
      <c r="E797" s="13" t="s">
        <v>98</v>
      </c>
      <c r="F797" s="7" t="s">
        <v>23</v>
      </c>
      <c r="G797" s="38" t="s">
        <v>88</v>
      </c>
      <c r="H797" s="8">
        <v>0</v>
      </c>
      <c r="I797" s="8">
        <v>7.0000000000000007E-2</v>
      </c>
    </row>
    <row r="798" spans="1:9" hidden="1" x14ac:dyDescent="0.25">
      <c r="A798" s="13" t="s">
        <v>99</v>
      </c>
      <c r="B798" s="42" t="s">
        <v>241</v>
      </c>
      <c r="C798" s="13" t="s">
        <v>85</v>
      </c>
      <c r="D798" s="11" t="str">
        <f t="shared" si="35"/>
        <v>MP_4200_USBMato Grosso do Sul</v>
      </c>
      <c r="E798" s="13" t="s">
        <v>98</v>
      </c>
      <c r="F798" s="7" t="s">
        <v>24</v>
      </c>
      <c r="G798" s="38" t="s">
        <v>88</v>
      </c>
      <c r="H798" s="8">
        <v>0</v>
      </c>
      <c r="I798" s="8">
        <v>7.0000000000000007E-2</v>
      </c>
    </row>
    <row r="799" spans="1:9" hidden="1" x14ac:dyDescent="0.25">
      <c r="A799" s="13" t="s">
        <v>99</v>
      </c>
      <c r="B799" s="42" t="s">
        <v>241</v>
      </c>
      <c r="C799" s="13" t="s">
        <v>85</v>
      </c>
      <c r="D799" s="11" t="str">
        <f t="shared" ref="D799:D864" si="38">E799&amp;F799</f>
        <v>MP_4200_USBMinas Gerais</v>
      </c>
      <c r="E799" s="13" t="s">
        <v>98</v>
      </c>
      <c r="F799" s="7" t="s">
        <v>25</v>
      </c>
      <c r="G799" s="38" t="s">
        <v>88</v>
      </c>
      <c r="H799" s="8">
        <v>0</v>
      </c>
      <c r="I799" s="8">
        <v>0.12</v>
      </c>
    </row>
    <row r="800" spans="1:9" hidden="1" x14ac:dyDescent="0.25">
      <c r="A800" s="13" t="s">
        <v>99</v>
      </c>
      <c r="B800" s="42" t="s">
        <v>241</v>
      </c>
      <c r="C800" s="13" t="s">
        <v>85</v>
      </c>
      <c r="D800" s="11" t="str">
        <f t="shared" si="38"/>
        <v>MP_4200_USBPará</v>
      </c>
      <c r="E800" s="13" t="s">
        <v>98</v>
      </c>
      <c r="F800" s="7" t="s">
        <v>26</v>
      </c>
      <c r="G800" s="38" t="s">
        <v>88</v>
      </c>
      <c r="H800" s="8">
        <v>0</v>
      </c>
      <c r="I800" s="8">
        <v>7.0000000000000007E-2</v>
      </c>
    </row>
    <row r="801" spans="1:9" hidden="1" x14ac:dyDescent="0.25">
      <c r="A801" s="13" t="s">
        <v>99</v>
      </c>
      <c r="B801" s="42" t="s">
        <v>241</v>
      </c>
      <c r="C801" s="13" t="s">
        <v>85</v>
      </c>
      <c r="D801" s="11" t="str">
        <f t="shared" si="38"/>
        <v>MP_4200_USBParaíba</v>
      </c>
      <c r="E801" s="13" t="s">
        <v>98</v>
      </c>
      <c r="F801" s="7" t="s">
        <v>27</v>
      </c>
      <c r="G801" s="38" t="s">
        <v>88</v>
      </c>
      <c r="H801" s="8">
        <v>0</v>
      </c>
      <c r="I801" s="8">
        <v>7.0000000000000007E-2</v>
      </c>
    </row>
    <row r="802" spans="1:9" hidden="1" x14ac:dyDescent="0.25">
      <c r="A802" s="13" t="s">
        <v>99</v>
      </c>
      <c r="B802" s="42" t="s">
        <v>241</v>
      </c>
      <c r="C802" s="13" t="s">
        <v>85</v>
      </c>
      <c r="D802" s="11" t="str">
        <f t="shared" si="38"/>
        <v>MP_4200_USBParaná</v>
      </c>
      <c r="E802" s="13" t="s">
        <v>98</v>
      </c>
      <c r="F802" s="7" t="s">
        <v>28</v>
      </c>
      <c r="G802" s="38" t="s">
        <v>88</v>
      </c>
      <c r="H802" s="8">
        <v>0</v>
      </c>
      <c r="I802" s="8">
        <v>0.12</v>
      </c>
    </row>
    <row r="803" spans="1:9" hidden="1" x14ac:dyDescent="0.25">
      <c r="A803" s="13" t="s">
        <v>99</v>
      </c>
      <c r="B803" s="42" t="s">
        <v>241</v>
      </c>
      <c r="C803" s="13" t="s">
        <v>85</v>
      </c>
      <c r="D803" s="11" t="str">
        <f t="shared" si="38"/>
        <v>MP_4200_USBPernambuco</v>
      </c>
      <c r="E803" s="13" t="s">
        <v>98</v>
      </c>
      <c r="F803" s="7" t="s">
        <v>29</v>
      </c>
      <c r="G803" s="38" t="s">
        <v>88</v>
      </c>
      <c r="H803" s="8">
        <v>0</v>
      </c>
      <c r="I803" s="8">
        <v>7.0000000000000007E-2</v>
      </c>
    </row>
    <row r="804" spans="1:9" hidden="1" x14ac:dyDescent="0.25">
      <c r="A804" s="13" t="s">
        <v>99</v>
      </c>
      <c r="B804" s="42" t="s">
        <v>241</v>
      </c>
      <c r="C804" s="13" t="s">
        <v>85</v>
      </c>
      <c r="D804" s="11" t="str">
        <f t="shared" si="38"/>
        <v>MP_4200_USBPiauí</v>
      </c>
      <c r="E804" s="13" t="s">
        <v>98</v>
      </c>
      <c r="F804" s="7" t="s">
        <v>30</v>
      </c>
      <c r="G804" s="38" t="s">
        <v>88</v>
      </c>
      <c r="H804" s="8">
        <v>0</v>
      </c>
      <c r="I804" s="8">
        <v>7.0000000000000007E-2</v>
      </c>
    </row>
    <row r="805" spans="1:9" hidden="1" x14ac:dyDescent="0.25">
      <c r="A805" s="13" t="s">
        <v>99</v>
      </c>
      <c r="B805" s="42" t="s">
        <v>241</v>
      </c>
      <c r="C805" s="13" t="s">
        <v>85</v>
      </c>
      <c r="D805" s="11" t="str">
        <f t="shared" si="38"/>
        <v>MP_4200_USBRio Grande do Norte</v>
      </c>
      <c r="E805" s="13" t="s">
        <v>98</v>
      </c>
      <c r="F805" s="7" t="s">
        <v>31</v>
      </c>
      <c r="G805" s="38" t="s">
        <v>88</v>
      </c>
      <c r="H805" s="8">
        <v>0</v>
      </c>
      <c r="I805" s="8">
        <v>7.0000000000000007E-2</v>
      </c>
    </row>
    <row r="806" spans="1:9" hidden="1" x14ac:dyDescent="0.25">
      <c r="A806" s="13" t="s">
        <v>99</v>
      </c>
      <c r="B806" s="42" t="s">
        <v>241</v>
      </c>
      <c r="C806" s="13" t="s">
        <v>85</v>
      </c>
      <c r="D806" s="11" t="str">
        <f t="shared" si="38"/>
        <v>MP_4200_USBRio Grande do Sul</v>
      </c>
      <c r="E806" s="13" t="s">
        <v>98</v>
      </c>
      <c r="F806" s="7" t="s">
        <v>32</v>
      </c>
      <c r="G806" s="38" t="s">
        <v>88</v>
      </c>
      <c r="H806" s="8">
        <v>0</v>
      </c>
      <c r="I806" s="8">
        <v>0.12</v>
      </c>
    </row>
    <row r="807" spans="1:9" hidden="1" x14ac:dyDescent="0.25">
      <c r="A807" s="13" t="s">
        <v>99</v>
      </c>
      <c r="B807" s="42" t="s">
        <v>241</v>
      </c>
      <c r="C807" s="13" t="s">
        <v>85</v>
      </c>
      <c r="D807" s="11" t="str">
        <f t="shared" si="38"/>
        <v>MP_4200_USBRio de Janeiro</v>
      </c>
      <c r="E807" s="13" t="s">
        <v>98</v>
      </c>
      <c r="F807" s="7" t="s">
        <v>33</v>
      </c>
      <c r="G807" s="38" t="s">
        <v>88</v>
      </c>
      <c r="H807" s="8">
        <v>0</v>
      </c>
      <c r="I807" s="8">
        <v>0.12</v>
      </c>
    </row>
    <row r="808" spans="1:9" hidden="1" x14ac:dyDescent="0.25">
      <c r="A808" s="13" t="s">
        <v>99</v>
      </c>
      <c r="B808" s="42" t="s">
        <v>241</v>
      </c>
      <c r="C808" s="13" t="s">
        <v>85</v>
      </c>
      <c r="D808" s="11" t="str">
        <f t="shared" si="38"/>
        <v>MP_4200_USBRondônia</v>
      </c>
      <c r="E808" s="13" t="s">
        <v>98</v>
      </c>
      <c r="F808" s="7" t="s">
        <v>34</v>
      </c>
      <c r="G808" s="38" t="s">
        <v>88</v>
      </c>
      <c r="H808" s="8">
        <v>0</v>
      </c>
      <c r="I808" s="8">
        <v>7.0000000000000007E-2</v>
      </c>
    </row>
    <row r="809" spans="1:9" hidden="1" x14ac:dyDescent="0.25">
      <c r="A809" s="13" t="s">
        <v>99</v>
      </c>
      <c r="B809" s="42" t="s">
        <v>241</v>
      </c>
      <c r="C809" s="13" t="s">
        <v>85</v>
      </c>
      <c r="D809" s="11" t="str">
        <f t="shared" si="38"/>
        <v>MP_4200_USBRoraima</v>
      </c>
      <c r="E809" s="13" t="s">
        <v>98</v>
      </c>
      <c r="F809" s="7" t="s">
        <v>35</v>
      </c>
      <c r="G809" s="38" t="s">
        <v>88</v>
      </c>
      <c r="H809" s="8">
        <v>0</v>
      </c>
      <c r="I809" s="8">
        <v>7.0000000000000007E-2</v>
      </c>
    </row>
    <row r="810" spans="1:9" hidden="1" x14ac:dyDescent="0.25">
      <c r="A810" s="13" t="s">
        <v>99</v>
      </c>
      <c r="B810" s="42" t="s">
        <v>241</v>
      </c>
      <c r="C810" s="13" t="s">
        <v>85</v>
      </c>
      <c r="D810" s="11" t="str">
        <f t="shared" si="38"/>
        <v>MP_4200_USBSanta Catarina</v>
      </c>
      <c r="E810" s="13" t="s">
        <v>98</v>
      </c>
      <c r="F810" s="7" t="s">
        <v>36</v>
      </c>
      <c r="G810" s="38" t="s">
        <v>88</v>
      </c>
      <c r="H810" s="8">
        <v>0</v>
      </c>
      <c r="I810" s="8">
        <v>0.12</v>
      </c>
    </row>
    <row r="811" spans="1:9" hidden="1" x14ac:dyDescent="0.25">
      <c r="A811" s="13" t="s">
        <v>99</v>
      </c>
      <c r="B811" s="42" t="s">
        <v>241</v>
      </c>
      <c r="C811" s="13" t="s">
        <v>85</v>
      </c>
      <c r="D811" s="11" t="str">
        <f t="shared" si="38"/>
        <v>MP_4200_USBSergipe</v>
      </c>
      <c r="E811" s="13" t="s">
        <v>98</v>
      </c>
      <c r="F811" s="7" t="s">
        <v>37</v>
      </c>
      <c r="G811" s="38" t="s">
        <v>88</v>
      </c>
      <c r="H811" s="8">
        <v>0</v>
      </c>
      <c r="I811" s="8">
        <v>7.0000000000000007E-2</v>
      </c>
    </row>
    <row r="812" spans="1:9" hidden="1" x14ac:dyDescent="0.25">
      <c r="A812" s="13" t="s">
        <v>99</v>
      </c>
      <c r="B812" s="42" t="s">
        <v>241</v>
      </c>
      <c r="C812" s="13" t="s">
        <v>85</v>
      </c>
      <c r="D812" s="11" t="str">
        <f t="shared" si="38"/>
        <v>MP_4200_USBTocantins</v>
      </c>
      <c r="E812" s="13" t="s">
        <v>98</v>
      </c>
      <c r="F812" s="7" t="s">
        <v>38</v>
      </c>
      <c r="G812" s="38" t="s">
        <v>88</v>
      </c>
      <c r="H812" s="8">
        <v>0</v>
      </c>
      <c r="I812" s="8">
        <v>7.0000000000000007E-2</v>
      </c>
    </row>
    <row r="813" spans="1:9" hidden="1" x14ac:dyDescent="0.25">
      <c r="A813" s="13" t="s">
        <v>99</v>
      </c>
      <c r="B813" s="42" t="s">
        <v>241</v>
      </c>
      <c r="C813" s="13" t="s">
        <v>85</v>
      </c>
      <c r="D813" s="11" t="str">
        <f t="shared" ref="D813" si="39">E813&amp;F813</f>
        <v>MP_4200_USBZona Franca de Manaus</v>
      </c>
      <c r="E813" s="13" t="s">
        <v>98</v>
      </c>
      <c r="F813" s="7" t="s">
        <v>245</v>
      </c>
      <c r="G813" s="38" t="s">
        <v>88</v>
      </c>
      <c r="H813" s="8">
        <v>0</v>
      </c>
      <c r="I813" s="8">
        <v>0</v>
      </c>
    </row>
    <row r="814" spans="1:9" hidden="1" x14ac:dyDescent="0.25">
      <c r="A814" s="14" t="s">
        <v>321</v>
      </c>
      <c r="B814" s="41" t="s">
        <v>241</v>
      </c>
      <c r="C814" s="14" t="s">
        <v>100</v>
      </c>
      <c r="D814" s="5" t="str">
        <f t="shared" si="38"/>
        <v>TT_042_PLUSSão Paulo</v>
      </c>
      <c r="E814" s="14" t="s">
        <v>320</v>
      </c>
      <c r="F814" s="5" t="s">
        <v>11</v>
      </c>
      <c r="G814" s="37" t="s">
        <v>88</v>
      </c>
      <c r="H814" s="6">
        <v>0</v>
      </c>
      <c r="I814" s="6">
        <v>0.12</v>
      </c>
    </row>
    <row r="815" spans="1:9" hidden="1" x14ac:dyDescent="0.25">
      <c r="A815" s="13" t="s">
        <v>321</v>
      </c>
      <c r="B815" s="42" t="s">
        <v>241</v>
      </c>
      <c r="C815" s="13" t="s">
        <v>100</v>
      </c>
      <c r="D815" s="11" t="str">
        <f t="shared" si="38"/>
        <v>TT_042_PLUSAcre</v>
      </c>
      <c r="E815" s="13" t="s">
        <v>320</v>
      </c>
      <c r="F815" s="7" t="s">
        <v>13</v>
      </c>
      <c r="G815" s="38" t="s">
        <v>88</v>
      </c>
      <c r="H815" s="8">
        <v>0</v>
      </c>
      <c r="I815" s="8">
        <v>0.04</v>
      </c>
    </row>
    <row r="816" spans="1:9" hidden="1" x14ac:dyDescent="0.25">
      <c r="A816" s="13" t="s">
        <v>321</v>
      </c>
      <c r="B816" s="42" t="s">
        <v>241</v>
      </c>
      <c r="C816" s="13" t="s">
        <v>100</v>
      </c>
      <c r="D816" s="11" t="str">
        <f t="shared" si="38"/>
        <v>TT_042_PLUSAlagoas</v>
      </c>
      <c r="E816" s="13" t="s">
        <v>320</v>
      </c>
      <c r="F816" s="7" t="s">
        <v>14</v>
      </c>
      <c r="G816" s="38" t="s">
        <v>88</v>
      </c>
      <c r="H816" s="8">
        <v>0</v>
      </c>
      <c r="I816" s="8">
        <v>0.04</v>
      </c>
    </row>
    <row r="817" spans="1:9" hidden="1" x14ac:dyDescent="0.25">
      <c r="A817" s="13" t="s">
        <v>321</v>
      </c>
      <c r="B817" s="42" t="s">
        <v>241</v>
      </c>
      <c r="C817" s="13" t="s">
        <v>100</v>
      </c>
      <c r="D817" s="11" t="str">
        <f t="shared" si="38"/>
        <v>TT_042_PLUSAmazonas</v>
      </c>
      <c r="E817" s="13" t="s">
        <v>320</v>
      </c>
      <c r="F817" s="7" t="s">
        <v>15</v>
      </c>
      <c r="G817" s="38" t="s">
        <v>88</v>
      </c>
      <c r="H817" s="8">
        <v>0</v>
      </c>
      <c r="I817" s="8">
        <v>0.04</v>
      </c>
    </row>
    <row r="818" spans="1:9" hidden="1" x14ac:dyDescent="0.25">
      <c r="A818" s="13" t="s">
        <v>321</v>
      </c>
      <c r="B818" s="42" t="s">
        <v>241</v>
      </c>
      <c r="C818" s="13" t="s">
        <v>100</v>
      </c>
      <c r="D818" s="11" t="str">
        <f t="shared" si="38"/>
        <v>TT_042_PLUSAmapá</v>
      </c>
      <c r="E818" s="13" t="s">
        <v>320</v>
      </c>
      <c r="F818" s="7" t="s">
        <v>16</v>
      </c>
      <c r="G818" s="38" t="s">
        <v>88</v>
      </c>
      <c r="H818" s="8">
        <v>0</v>
      </c>
      <c r="I818" s="8">
        <v>0.04</v>
      </c>
    </row>
    <row r="819" spans="1:9" hidden="1" x14ac:dyDescent="0.25">
      <c r="A819" s="13" t="s">
        <v>321</v>
      </c>
      <c r="B819" s="42" t="s">
        <v>241</v>
      </c>
      <c r="C819" s="13" t="s">
        <v>100</v>
      </c>
      <c r="D819" s="11" t="str">
        <f t="shared" si="38"/>
        <v>TT_042_PLUSBahia</v>
      </c>
      <c r="E819" s="13" t="s">
        <v>320</v>
      </c>
      <c r="F819" s="7" t="s">
        <v>17</v>
      </c>
      <c r="G819" s="38" t="s">
        <v>88</v>
      </c>
      <c r="H819" s="8">
        <v>0</v>
      </c>
      <c r="I819" s="8">
        <v>0.04</v>
      </c>
    </row>
    <row r="820" spans="1:9" hidden="1" x14ac:dyDescent="0.25">
      <c r="A820" s="13" t="s">
        <v>321</v>
      </c>
      <c r="B820" s="42" t="s">
        <v>241</v>
      </c>
      <c r="C820" s="13" t="s">
        <v>100</v>
      </c>
      <c r="D820" s="11" t="str">
        <f t="shared" si="38"/>
        <v>TT_042_PLUSCeará</v>
      </c>
      <c r="E820" s="13" t="s">
        <v>320</v>
      </c>
      <c r="F820" s="7" t="s">
        <v>18</v>
      </c>
      <c r="G820" s="38" t="s">
        <v>88</v>
      </c>
      <c r="H820" s="8">
        <v>0</v>
      </c>
      <c r="I820" s="8">
        <v>0.04</v>
      </c>
    </row>
    <row r="821" spans="1:9" hidden="1" x14ac:dyDescent="0.25">
      <c r="A821" s="13" t="s">
        <v>321</v>
      </c>
      <c r="B821" s="42" t="s">
        <v>241</v>
      </c>
      <c r="C821" s="13" t="s">
        <v>100</v>
      </c>
      <c r="D821" s="11" t="str">
        <f t="shared" si="38"/>
        <v>TT_042_PLUSDistrito Federal</v>
      </c>
      <c r="E821" s="13" t="s">
        <v>320</v>
      </c>
      <c r="F821" s="7" t="s">
        <v>19</v>
      </c>
      <c r="G821" s="38" t="s">
        <v>88</v>
      </c>
      <c r="H821" s="8">
        <v>0</v>
      </c>
      <c r="I821" s="8">
        <v>0.04</v>
      </c>
    </row>
    <row r="822" spans="1:9" hidden="1" x14ac:dyDescent="0.25">
      <c r="A822" s="13" t="s">
        <v>321</v>
      </c>
      <c r="B822" s="42" t="s">
        <v>241</v>
      </c>
      <c r="C822" s="13" t="s">
        <v>100</v>
      </c>
      <c r="D822" s="11" t="str">
        <f t="shared" si="38"/>
        <v>TT_042_PLUSEspírito Santo</v>
      </c>
      <c r="E822" s="13" t="s">
        <v>320</v>
      </c>
      <c r="F822" s="7" t="s">
        <v>20</v>
      </c>
      <c r="G822" s="38" t="s">
        <v>88</v>
      </c>
      <c r="H822" s="8">
        <v>0</v>
      </c>
      <c r="I822" s="8">
        <v>0.04</v>
      </c>
    </row>
    <row r="823" spans="1:9" hidden="1" x14ac:dyDescent="0.25">
      <c r="A823" s="13" t="s">
        <v>321</v>
      </c>
      <c r="B823" s="42" t="s">
        <v>241</v>
      </c>
      <c r="C823" s="13" t="s">
        <v>100</v>
      </c>
      <c r="D823" s="11" t="str">
        <f t="shared" si="38"/>
        <v>TT_042_PLUSGoiás</v>
      </c>
      <c r="E823" s="13" t="s">
        <v>320</v>
      </c>
      <c r="F823" s="7" t="s">
        <v>21</v>
      </c>
      <c r="G823" s="38" t="s">
        <v>88</v>
      </c>
      <c r="H823" s="8">
        <v>0</v>
      </c>
      <c r="I823" s="8">
        <v>0.04</v>
      </c>
    </row>
    <row r="824" spans="1:9" hidden="1" x14ac:dyDescent="0.25">
      <c r="A824" s="13" t="s">
        <v>321</v>
      </c>
      <c r="B824" s="42" t="s">
        <v>241</v>
      </c>
      <c r="C824" s="13" t="s">
        <v>100</v>
      </c>
      <c r="D824" s="11" t="str">
        <f t="shared" si="38"/>
        <v>TT_042_PLUSMaranhão</v>
      </c>
      <c r="E824" s="13" t="s">
        <v>320</v>
      </c>
      <c r="F824" s="7" t="s">
        <v>22</v>
      </c>
      <c r="G824" s="38" t="s">
        <v>88</v>
      </c>
      <c r="H824" s="8">
        <v>0</v>
      </c>
      <c r="I824" s="8">
        <v>0.04</v>
      </c>
    </row>
    <row r="825" spans="1:9" hidden="1" x14ac:dyDescent="0.25">
      <c r="A825" s="13" t="s">
        <v>321</v>
      </c>
      <c r="B825" s="42" t="s">
        <v>241</v>
      </c>
      <c r="C825" s="13" t="s">
        <v>100</v>
      </c>
      <c r="D825" s="11" t="str">
        <f t="shared" si="38"/>
        <v>TT_042_PLUSMato Grosso</v>
      </c>
      <c r="E825" s="13" t="s">
        <v>320</v>
      </c>
      <c r="F825" s="7" t="s">
        <v>23</v>
      </c>
      <c r="G825" s="38" t="s">
        <v>88</v>
      </c>
      <c r="H825" s="8">
        <v>0</v>
      </c>
      <c r="I825" s="8">
        <v>0.04</v>
      </c>
    </row>
    <row r="826" spans="1:9" hidden="1" x14ac:dyDescent="0.25">
      <c r="A826" s="13" t="s">
        <v>321</v>
      </c>
      <c r="B826" s="42" t="s">
        <v>241</v>
      </c>
      <c r="C826" s="13" t="s">
        <v>100</v>
      </c>
      <c r="D826" s="11" t="str">
        <f t="shared" si="38"/>
        <v>TT_042_PLUSMato Grosso do Sul</v>
      </c>
      <c r="E826" s="13" t="s">
        <v>320</v>
      </c>
      <c r="F826" s="7" t="s">
        <v>24</v>
      </c>
      <c r="G826" s="38" t="s">
        <v>88</v>
      </c>
      <c r="H826" s="8">
        <v>0</v>
      </c>
      <c r="I826" s="8">
        <v>0.04</v>
      </c>
    </row>
    <row r="827" spans="1:9" hidden="1" x14ac:dyDescent="0.25">
      <c r="A827" s="13" t="s">
        <v>321</v>
      </c>
      <c r="B827" s="42" t="s">
        <v>241</v>
      </c>
      <c r="C827" s="13" t="s">
        <v>100</v>
      </c>
      <c r="D827" s="11" t="str">
        <f t="shared" si="38"/>
        <v>TT_042_PLUSMinas Gerais</v>
      </c>
      <c r="E827" s="13" t="s">
        <v>320</v>
      </c>
      <c r="F827" s="7" t="s">
        <v>25</v>
      </c>
      <c r="G827" s="38" t="s">
        <v>88</v>
      </c>
      <c r="H827" s="8">
        <v>0</v>
      </c>
      <c r="I827" s="8">
        <v>0.04</v>
      </c>
    </row>
    <row r="828" spans="1:9" hidden="1" x14ac:dyDescent="0.25">
      <c r="A828" s="13" t="s">
        <v>321</v>
      </c>
      <c r="B828" s="42" t="s">
        <v>241</v>
      </c>
      <c r="C828" s="13" t="s">
        <v>100</v>
      </c>
      <c r="D828" s="11" t="str">
        <f t="shared" si="38"/>
        <v>TT_042_PLUSPará</v>
      </c>
      <c r="E828" s="13" t="s">
        <v>320</v>
      </c>
      <c r="F828" s="7" t="s">
        <v>26</v>
      </c>
      <c r="G828" s="38" t="s">
        <v>88</v>
      </c>
      <c r="H828" s="8">
        <v>0</v>
      </c>
      <c r="I828" s="8">
        <v>0.04</v>
      </c>
    </row>
    <row r="829" spans="1:9" hidden="1" x14ac:dyDescent="0.25">
      <c r="A829" s="13" t="s">
        <v>321</v>
      </c>
      <c r="B829" s="42" t="s">
        <v>241</v>
      </c>
      <c r="C829" s="13" t="s">
        <v>100</v>
      </c>
      <c r="D829" s="11" t="str">
        <f t="shared" si="38"/>
        <v>TT_042_PLUSParaíba</v>
      </c>
      <c r="E829" s="13" t="s">
        <v>320</v>
      </c>
      <c r="F829" s="7" t="s">
        <v>27</v>
      </c>
      <c r="G829" s="38" t="s">
        <v>88</v>
      </c>
      <c r="H829" s="8">
        <v>0</v>
      </c>
      <c r="I829" s="8">
        <v>0.04</v>
      </c>
    </row>
    <row r="830" spans="1:9" hidden="1" x14ac:dyDescent="0.25">
      <c r="A830" s="13" t="s">
        <v>321</v>
      </c>
      <c r="B830" s="42" t="s">
        <v>241</v>
      </c>
      <c r="C830" s="13" t="s">
        <v>100</v>
      </c>
      <c r="D830" s="11" t="str">
        <f t="shared" si="38"/>
        <v>TT_042_PLUSParaná</v>
      </c>
      <c r="E830" s="13" t="s">
        <v>320</v>
      </c>
      <c r="F830" s="7" t="s">
        <v>28</v>
      </c>
      <c r="G830" s="38" t="s">
        <v>88</v>
      </c>
      <c r="H830" s="8">
        <v>0</v>
      </c>
      <c r="I830" s="8">
        <v>0.04</v>
      </c>
    </row>
    <row r="831" spans="1:9" hidden="1" x14ac:dyDescent="0.25">
      <c r="A831" s="13" t="s">
        <v>321</v>
      </c>
      <c r="B831" s="42" t="s">
        <v>241</v>
      </c>
      <c r="C831" s="13" t="s">
        <v>100</v>
      </c>
      <c r="D831" s="11" t="str">
        <f t="shared" si="38"/>
        <v>TT_042_PLUSPernambuco</v>
      </c>
      <c r="E831" s="13" t="s">
        <v>320</v>
      </c>
      <c r="F831" s="7" t="s">
        <v>29</v>
      </c>
      <c r="G831" s="38" t="s">
        <v>88</v>
      </c>
      <c r="H831" s="8">
        <v>0</v>
      </c>
      <c r="I831" s="8">
        <v>0.04</v>
      </c>
    </row>
    <row r="832" spans="1:9" hidden="1" x14ac:dyDescent="0.25">
      <c r="A832" s="13" t="s">
        <v>321</v>
      </c>
      <c r="B832" s="42" t="s">
        <v>241</v>
      </c>
      <c r="C832" s="13" t="s">
        <v>100</v>
      </c>
      <c r="D832" s="11" t="str">
        <f t="shared" si="38"/>
        <v>TT_042_PLUSPiauí</v>
      </c>
      <c r="E832" s="13" t="s">
        <v>320</v>
      </c>
      <c r="F832" s="7" t="s">
        <v>30</v>
      </c>
      <c r="G832" s="38" t="s">
        <v>88</v>
      </c>
      <c r="H832" s="8">
        <v>0</v>
      </c>
      <c r="I832" s="8">
        <v>0.04</v>
      </c>
    </row>
    <row r="833" spans="1:9" hidden="1" x14ac:dyDescent="0.25">
      <c r="A833" s="13" t="s">
        <v>321</v>
      </c>
      <c r="B833" s="42" t="s">
        <v>241</v>
      </c>
      <c r="C833" s="13" t="s">
        <v>100</v>
      </c>
      <c r="D833" s="11" t="str">
        <f t="shared" si="38"/>
        <v>TT_042_PLUSRio Grande do Norte</v>
      </c>
      <c r="E833" s="13" t="s">
        <v>320</v>
      </c>
      <c r="F833" s="7" t="s">
        <v>31</v>
      </c>
      <c r="G833" s="38" t="s">
        <v>88</v>
      </c>
      <c r="H833" s="8">
        <v>0</v>
      </c>
      <c r="I833" s="8">
        <v>0.04</v>
      </c>
    </row>
    <row r="834" spans="1:9" hidden="1" x14ac:dyDescent="0.25">
      <c r="A834" s="13" t="s">
        <v>321</v>
      </c>
      <c r="B834" s="42" t="s">
        <v>241</v>
      </c>
      <c r="C834" s="13" t="s">
        <v>100</v>
      </c>
      <c r="D834" s="11" t="str">
        <f t="shared" si="38"/>
        <v>TT_042_PLUSRio Grande do Sul</v>
      </c>
      <c r="E834" s="13" t="s">
        <v>320</v>
      </c>
      <c r="F834" s="7" t="s">
        <v>32</v>
      </c>
      <c r="G834" s="38" t="s">
        <v>88</v>
      </c>
      <c r="H834" s="8">
        <v>0</v>
      </c>
      <c r="I834" s="8">
        <v>0.04</v>
      </c>
    </row>
    <row r="835" spans="1:9" hidden="1" x14ac:dyDescent="0.25">
      <c r="A835" s="13" t="s">
        <v>321</v>
      </c>
      <c r="B835" s="42" t="s">
        <v>241</v>
      </c>
      <c r="C835" s="13" t="s">
        <v>100</v>
      </c>
      <c r="D835" s="11" t="str">
        <f t="shared" si="38"/>
        <v>TT_042_PLUSRio de Janeiro</v>
      </c>
      <c r="E835" s="13" t="s">
        <v>320</v>
      </c>
      <c r="F835" s="7" t="s">
        <v>33</v>
      </c>
      <c r="G835" s="38" t="s">
        <v>88</v>
      </c>
      <c r="H835" s="8">
        <v>0</v>
      </c>
      <c r="I835" s="8">
        <v>0.04</v>
      </c>
    </row>
    <row r="836" spans="1:9" hidden="1" x14ac:dyDescent="0.25">
      <c r="A836" s="13" t="s">
        <v>321</v>
      </c>
      <c r="B836" s="42" t="s">
        <v>241</v>
      </c>
      <c r="C836" s="13" t="s">
        <v>100</v>
      </c>
      <c r="D836" s="11" t="str">
        <f t="shared" si="38"/>
        <v>TT_042_PLUSRondônia</v>
      </c>
      <c r="E836" s="13" t="s">
        <v>320</v>
      </c>
      <c r="F836" s="7" t="s">
        <v>34</v>
      </c>
      <c r="G836" s="38" t="s">
        <v>88</v>
      </c>
      <c r="H836" s="8">
        <v>0</v>
      </c>
      <c r="I836" s="8">
        <v>0.04</v>
      </c>
    </row>
    <row r="837" spans="1:9" hidden="1" x14ac:dyDescent="0.25">
      <c r="A837" s="13" t="s">
        <v>321</v>
      </c>
      <c r="B837" s="42" t="s">
        <v>241</v>
      </c>
      <c r="C837" s="13" t="s">
        <v>100</v>
      </c>
      <c r="D837" s="11" t="str">
        <f t="shared" si="38"/>
        <v>TT_042_PLUSRoraima</v>
      </c>
      <c r="E837" s="13" t="s">
        <v>320</v>
      </c>
      <c r="F837" s="7" t="s">
        <v>35</v>
      </c>
      <c r="G837" s="38" t="s">
        <v>88</v>
      </c>
      <c r="H837" s="8">
        <v>0</v>
      </c>
      <c r="I837" s="8">
        <v>0.04</v>
      </c>
    </row>
    <row r="838" spans="1:9" hidden="1" x14ac:dyDescent="0.25">
      <c r="A838" s="13" t="s">
        <v>321</v>
      </c>
      <c r="B838" s="42" t="s">
        <v>241</v>
      </c>
      <c r="C838" s="13" t="s">
        <v>100</v>
      </c>
      <c r="D838" s="11" t="str">
        <f t="shared" si="38"/>
        <v>TT_042_PLUSSanta Catarina</v>
      </c>
      <c r="E838" s="13" t="s">
        <v>320</v>
      </c>
      <c r="F838" s="7" t="s">
        <v>36</v>
      </c>
      <c r="G838" s="38" t="s">
        <v>88</v>
      </c>
      <c r="H838" s="8">
        <v>0</v>
      </c>
      <c r="I838" s="8">
        <v>0.04</v>
      </c>
    </row>
    <row r="839" spans="1:9" hidden="1" x14ac:dyDescent="0.25">
      <c r="A839" s="13" t="s">
        <v>321</v>
      </c>
      <c r="B839" s="42" t="s">
        <v>241</v>
      </c>
      <c r="C839" s="13" t="s">
        <v>100</v>
      </c>
      <c r="D839" s="11" t="str">
        <f t="shared" si="38"/>
        <v>TT_042_PLUSSergipe</v>
      </c>
      <c r="E839" s="13" t="s">
        <v>320</v>
      </c>
      <c r="F839" s="7" t="s">
        <v>37</v>
      </c>
      <c r="G839" s="38" t="s">
        <v>88</v>
      </c>
      <c r="H839" s="8">
        <v>0</v>
      </c>
      <c r="I839" s="8">
        <v>0.04</v>
      </c>
    </row>
    <row r="840" spans="1:9" hidden="1" x14ac:dyDescent="0.25">
      <c r="A840" s="13" t="s">
        <v>321</v>
      </c>
      <c r="B840" s="42" t="s">
        <v>241</v>
      </c>
      <c r="C840" s="13" t="s">
        <v>100</v>
      </c>
      <c r="D840" s="11" t="str">
        <f t="shared" si="38"/>
        <v>TT_042_PLUSTocantins</v>
      </c>
      <c r="E840" s="13" t="s">
        <v>320</v>
      </c>
      <c r="F840" s="7" t="s">
        <v>38</v>
      </c>
      <c r="G840" s="38" t="s">
        <v>88</v>
      </c>
      <c r="H840" s="8">
        <v>0</v>
      </c>
      <c r="I840" s="8">
        <v>0.04</v>
      </c>
    </row>
    <row r="841" spans="1:9" hidden="1" x14ac:dyDescent="0.25">
      <c r="A841" s="13" t="s">
        <v>321</v>
      </c>
      <c r="B841" s="42" t="s">
        <v>241</v>
      </c>
      <c r="C841" s="13" t="s">
        <v>100</v>
      </c>
      <c r="D841" s="11" t="str">
        <f t="shared" ref="D841" si="40">E841&amp;F841</f>
        <v>TT_042_PLUSZona Franca de Manaus</v>
      </c>
      <c r="E841" s="13" t="s">
        <v>320</v>
      </c>
      <c r="F841" s="7" t="s">
        <v>245</v>
      </c>
      <c r="G841" s="38" t="s">
        <v>88</v>
      </c>
      <c r="H841" s="8">
        <v>0</v>
      </c>
      <c r="I841" s="8">
        <v>0</v>
      </c>
    </row>
    <row r="842" spans="1:9" hidden="1" x14ac:dyDescent="0.25">
      <c r="A842" s="14" t="s">
        <v>104</v>
      </c>
      <c r="B842" s="41" t="s">
        <v>241</v>
      </c>
      <c r="C842" s="14" t="s">
        <v>100</v>
      </c>
      <c r="D842" s="5" t="str">
        <f t="shared" si="38"/>
        <v>L_42_DTSão Paulo</v>
      </c>
      <c r="E842" s="14" t="s">
        <v>103</v>
      </c>
      <c r="F842" s="5" t="s">
        <v>11</v>
      </c>
      <c r="G842" s="37" t="s">
        <v>88</v>
      </c>
      <c r="H842" s="6">
        <v>0</v>
      </c>
      <c r="I842" s="6">
        <v>0.12</v>
      </c>
    </row>
    <row r="843" spans="1:9" hidden="1" x14ac:dyDescent="0.25">
      <c r="A843" s="13" t="s">
        <v>104</v>
      </c>
      <c r="B843" s="42" t="s">
        <v>241</v>
      </c>
      <c r="C843" s="13" t="s">
        <v>100</v>
      </c>
      <c r="D843" s="11" t="str">
        <f t="shared" si="38"/>
        <v>L_42_DTAcre</v>
      </c>
      <c r="E843" s="13" t="s">
        <v>103</v>
      </c>
      <c r="F843" s="7" t="s">
        <v>13</v>
      </c>
      <c r="G843" s="38" t="s">
        <v>88</v>
      </c>
      <c r="H843" s="8">
        <v>0</v>
      </c>
      <c r="I843" s="8">
        <v>0.04</v>
      </c>
    </row>
    <row r="844" spans="1:9" hidden="1" x14ac:dyDescent="0.25">
      <c r="A844" s="13" t="s">
        <v>104</v>
      </c>
      <c r="B844" s="42" t="s">
        <v>241</v>
      </c>
      <c r="C844" s="13" t="s">
        <v>100</v>
      </c>
      <c r="D844" s="11" t="str">
        <f t="shared" si="38"/>
        <v>L_42_DTAlagoas</v>
      </c>
      <c r="E844" s="13" t="s">
        <v>103</v>
      </c>
      <c r="F844" s="7" t="s">
        <v>14</v>
      </c>
      <c r="G844" s="38" t="s">
        <v>88</v>
      </c>
      <c r="H844" s="8">
        <v>0</v>
      </c>
      <c r="I844" s="8">
        <v>0.04</v>
      </c>
    </row>
    <row r="845" spans="1:9" hidden="1" x14ac:dyDescent="0.25">
      <c r="A845" s="13" t="s">
        <v>104</v>
      </c>
      <c r="B845" s="42" t="s">
        <v>241</v>
      </c>
      <c r="C845" s="13" t="s">
        <v>100</v>
      </c>
      <c r="D845" s="11" t="str">
        <f t="shared" si="38"/>
        <v>L_42_DTAmazonas</v>
      </c>
      <c r="E845" s="13" t="s">
        <v>103</v>
      </c>
      <c r="F845" s="7" t="s">
        <v>15</v>
      </c>
      <c r="G845" s="38" t="s">
        <v>88</v>
      </c>
      <c r="H845" s="8">
        <v>0</v>
      </c>
      <c r="I845" s="8">
        <v>0.04</v>
      </c>
    </row>
    <row r="846" spans="1:9" hidden="1" x14ac:dyDescent="0.25">
      <c r="A846" s="13" t="s">
        <v>104</v>
      </c>
      <c r="B846" s="42" t="s">
        <v>241</v>
      </c>
      <c r="C846" s="13" t="s">
        <v>100</v>
      </c>
      <c r="D846" s="11" t="str">
        <f t="shared" si="38"/>
        <v>L_42_DTAmapá</v>
      </c>
      <c r="E846" s="13" t="s">
        <v>103</v>
      </c>
      <c r="F846" s="7" t="s">
        <v>16</v>
      </c>
      <c r="G846" s="38" t="s">
        <v>88</v>
      </c>
      <c r="H846" s="8">
        <v>0</v>
      </c>
      <c r="I846" s="8">
        <v>0.04</v>
      </c>
    </row>
    <row r="847" spans="1:9" hidden="1" x14ac:dyDescent="0.25">
      <c r="A847" s="13" t="s">
        <v>104</v>
      </c>
      <c r="B847" s="42" t="s">
        <v>241</v>
      </c>
      <c r="C847" s="13" t="s">
        <v>100</v>
      </c>
      <c r="D847" s="11" t="str">
        <f t="shared" si="38"/>
        <v>L_42_DTBahia</v>
      </c>
      <c r="E847" s="13" t="s">
        <v>103</v>
      </c>
      <c r="F847" s="7" t="s">
        <v>17</v>
      </c>
      <c r="G847" s="38" t="s">
        <v>88</v>
      </c>
      <c r="H847" s="8">
        <v>0</v>
      </c>
      <c r="I847" s="8">
        <v>0.04</v>
      </c>
    </row>
    <row r="848" spans="1:9" hidden="1" x14ac:dyDescent="0.25">
      <c r="A848" s="13" t="s">
        <v>104</v>
      </c>
      <c r="B848" s="42" t="s">
        <v>241</v>
      </c>
      <c r="C848" s="13" t="s">
        <v>100</v>
      </c>
      <c r="D848" s="11" t="str">
        <f t="shared" si="38"/>
        <v>L_42_DTCeará</v>
      </c>
      <c r="E848" s="13" t="s">
        <v>103</v>
      </c>
      <c r="F848" s="7" t="s">
        <v>18</v>
      </c>
      <c r="G848" s="38" t="s">
        <v>88</v>
      </c>
      <c r="H848" s="8">
        <v>0</v>
      </c>
      <c r="I848" s="8">
        <v>0.04</v>
      </c>
    </row>
    <row r="849" spans="1:9" hidden="1" x14ac:dyDescent="0.25">
      <c r="A849" s="13" t="s">
        <v>104</v>
      </c>
      <c r="B849" s="42" t="s">
        <v>241</v>
      </c>
      <c r="C849" s="13" t="s">
        <v>100</v>
      </c>
      <c r="D849" s="11" t="str">
        <f t="shared" si="38"/>
        <v>L_42_DTDistrito Federal</v>
      </c>
      <c r="E849" s="13" t="s">
        <v>103</v>
      </c>
      <c r="F849" s="7" t="s">
        <v>19</v>
      </c>
      <c r="G849" s="38" t="s">
        <v>88</v>
      </c>
      <c r="H849" s="8">
        <v>0</v>
      </c>
      <c r="I849" s="8">
        <v>0.04</v>
      </c>
    </row>
    <row r="850" spans="1:9" hidden="1" x14ac:dyDescent="0.25">
      <c r="A850" s="13" t="s">
        <v>104</v>
      </c>
      <c r="B850" s="42" t="s">
        <v>241</v>
      </c>
      <c r="C850" s="13" t="s">
        <v>100</v>
      </c>
      <c r="D850" s="11" t="str">
        <f t="shared" si="38"/>
        <v>L_42_DTEspírito Santo</v>
      </c>
      <c r="E850" s="13" t="s">
        <v>103</v>
      </c>
      <c r="F850" s="7" t="s">
        <v>20</v>
      </c>
      <c r="G850" s="38" t="s">
        <v>88</v>
      </c>
      <c r="H850" s="8">
        <v>0</v>
      </c>
      <c r="I850" s="8">
        <v>0.04</v>
      </c>
    </row>
    <row r="851" spans="1:9" hidden="1" x14ac:dyDescent="0.25">
      <c r="A851" s="13" t="s">
        <v>104</v>
      </c>
      <c r="B851" s="42" t="s">
        <v>241</v>
      </c>
      <c r="C851" s="13" t="s">
        <v>100</v>
      </c>
      <c r="D851" s="11" t="str">
        <f t="shared" si="38"/>
        <v>L_42_DTGoiás</v>
      </c>
      <c r="E851" s="13" t="s">
        <v>103</v>
      </c>
      <c r="F851" s="7" t="s">
        <v>21</v>
      </c>
      <c r="G851" s="38" t="s">
        <v>88</v>
      </c>
      <c r="H851" s="8">
        <v>0</v>
      </c>
      <c r="I851" s="8">
        <v>0.04</v>
      </c>
    </row>
    <row r="852" spans="1:9" hidden="1" x14ac:dyDescent="0.25">
      <c r="A852" s="13" t="s">
        <v>104</v>
      </c>
      <c r="B852" s="42" t="s">
        <v>241</v>
      </c>
      <c r="C852" s="13" t="s">
        <v>100</v>
      </c>
      <c r="D852" s="11" t="str">
        <f t="shared" si="38"/>
        <v>L_42_DTMaranhão</v>
      </c>
      <c r="E852" s="13" t="s">
        <v>103</v>
      </c>
      <c r="F852" s="7" t="s">
        <v>22</v>
      </c>
      <c r="G852" s="38" t="s">
        <v>88</v>
      </c>
      <c r="H852" s="8">
        <v>0</v>
      </c>
      <c r="I852" s="8">
        <v>0.04</v>
      </c>
    </row>
    <row r="853" spans="1:9" hidden="1" x14ac:dyDescent="0.25">
      <c r="A853" s="13" t="s">
        <v>104</v>
      </c>
      <c r="B853" s="42" t="s">
        <v>241</v>
      </c>
      <c r="C853" s="13" t="s">
        <v>100</v>
      </c>
      <c r="D853" s="11" t="str">
        <f t="shared" si="38"/>
        <v>L_42_DTMato Grosso</v>
      </c>
      <c r="E853" s="13" t="s">
        <v>103</v>
      </c>
      <c r="F853" s="7" t="s">
        <v>23</v>
      </c>
      <c r="G853" s="38" t="s">
        <v>88</v>
      </c>
      <c r="H853" s="8">
        <v>0</v>
      </c>
      <c r="I853" s="8">
        <v>0.04</v>
      </c>
    </row>
    <row r="854" spans="1:9" hidden="1" x14ac:dyDescent="0.25">
      <c r="A854" s="13" t="s">
        <v>104</v>
      </c>
      <c r="B854" s="42" t="s">
        <v>241</v>
      </c>
      <c r="C854" s="13" t="s">
        <v>100</v>
      </c>
      <c r="D854" s="11" t="str">
        <f t="shared" si="38"/>
        <v>L_42_DTMato Grosso do Sul</v>
      </c>
      <c r="E854" s="13" t="s">
        <v>103</v>
      </c>
      <c r="F854" s="7" t="s">
        <v>24</v>
      </c>
      <c r="G854" s="38" t="s">
        <v>88</v>
      </c>
      <c r="H854" s="8">
        <v>0</v>
      </c>
      <c r="I854" s="8">
        <v>0.04</v>
      </c>
    </row>
    <row r="855" spans="1:9" hidden="1" x14ac:dyDescent="0.25">
      <c r="A855" s="13" t="s">
        <v>104</v>
      </c>
      <c r="B855" s="42" t="s">
        <v>241</v>
      </c>
      <c r="C855" s="13" t="s">
        <v>100</v>
      </c>
      <c r="D855" s="11" t="str">
        <f t="shared" si="38"/>
        <v>L_42_DTMinas Gerais</v>
      </c>
      <c r="E855" s="13" t="s">
        <v>103</v>
      </c>
      <c r="F855" s="7" t="s">
        <v>25</v>
      </c>
      <c r="G855" s="38" t="s">
        <v>88</v>
      </c>
      <c r="H855" s="8">
        <v>0</v>
      </c>
      <c r="I855" s="8">
        <v>0.04</v>
      </c>
    </row>
    <row r="856" spans="1:9" hidden="1" x14ac:dyDescent="0.25">
      <c r="A856" s="13" t="s">
        <v>104</v>
      </c>
      <c r="B856" s="42" t="s">
        <v>241</v>
      </c>
      <c r="C856" s="13" t="s">
        <v>100</v>
      </c>
      <c r="D856" s="11" t="str">
        <f t="shared" si="38"/>
        <v>L_42_DTPará</v>
      </c>
      <c r="E856" s="13" t="s">
        <v>103</v>
      </c>
      <c r="F856" s="7" t="s">
        <v>26</v>
      </c>
      <c r="G856" s="38" t="s">
        <v>88</v>
      </c>
      <c r="H856" s="8">
        <v>0</v>
      </c>
      <c r="I856" s="8">
        <v>0.04</v>
      </c>
    </row>
    <row r="857" spans="1:9" hidden="1" x14ac:dyDescent="0.25">
      <c r="A857" s="13" t="s">
        <v>104</v>
      </c>
      <c r="B857" s="42" t="s">
        <v>241</v>
      </c>
      <c r="C857" s="13" t="s">
        <v>100</v>
      </c>
      <c r="D857" s="11" t="str">
        <f t="shared" si="38"/>
        <v>L_42_DTParaíba</v>
      </c>
      <c r="E857" s="13" t="s">
        <v>103</v>
      </c>
      <c r="F857" s="7" t="s">
        <v>27</v>
      </c>
      <c r="G857" s="38" t="s">
        <v>88</v>
      </c>
      <c r="H857" s="8">
        <v>0</v>
      </c>
      <c r="I857" s="8">
        <v>0.04</v>
      </c>
    </row>
    <row r="858" spans="1:9" hidden="1" x14ac:dyDescent="0.25">
      <c r="A858" s="13" t="s">
        <v>104</v>
      </c>
      <c r="B858" s="42" t="s">
        <v>241</v>
      </c>
      <c r="C858" s="13" t="s">
        <v>100</v>
      </c>
      <c r="D858" s="11" t="str">
        <f t="shared" si="38"/>
        <v>L_42_DTParaná</v>
      </c>
      <c r="E858" s="13" t="s">
        <v>103</v>
      </c>
      <c r="F858" s="7" t="s">
        <v>28</v>
      </c>
      <c r="G858" s="38" t="s">
        <v>88</v>
      </c>
      <c r="H858" s="8">
        <v>0</v>
      </c>
      <c r="I858" s="8">
        <v>0.04</v>
      </c>
    </row>
    <row r="859" spans="1:9" hidden="1" x14ac:dyDescent="0.25">
      <c r="A859" s="13" t="s">
        <v>104</v>
      </c>
      <c r="B859" s="42" t="s">
        <v>241</v>
      </c>
      <c r="C859" s="13" t="s">
        <v>100</v>
      </c>
      <c r="D859" s="11" t="str">
        <f t="shared" si="38"/>
        <v>L_42_DTPernambuco</v>
      </c>
      <c r="E859" s="13" t="s">
        <v>103</v>
      </c>
      <c r="F859" s="7" t="s">
        <v>29</v>
      </c>
      <c r="G859" s="38" t="s">
        <v>88</v>
      </c>
      <c r="H859" s="8">
        <v>0</v>
      </c>
      <c r="I859" s="8">
        <v>0.04</v>
      </c>
    </row>
    <row r="860" spans="1:9" hidden="1" x14ac:dyDescent="0.25">
      <c r="A860" s="13" t="s">
        <v>104</v>
      </c>
      <c r="B860" s="42" t="s">
        <v>241</v>
      </c>
      <c r="C860" s="13" t="s">
        <v>100</v>
      </c>
      <c r="D860" s="11" t="str">
        <f t="shared" si="38"/>
        <v>L_42_DTPiauí</v>
      </c>
      <c r="E860" s="13" t="s">
        <v>103</v>
      </c>
      <c r="F860" s="7" t="s">
        <v>30</v>
      </c>
      <c r="G860" s="38" t="s">
        <v>88</v>
      </c>
      <c r="H860" s="8">
        <v>0</v>
      </c>
      <c r="I860" s="8">
        <v>0.04</v>
      </c>
    </row>
    <row r="861" spans="1:9" hidden="1" x14ac:dyDescent="0.25">
      <c r="A861" s="13" t="s">
        <v>104</v>
      </c>
      <c r="B861" s="42" t="s">
        <v>241</v>
      </c>
      <c r="C861" s="13" t="s">
        <v>100</v>
      </c>
      <c r="D861" s="11" t="str">
        <f t="shared" si="38"/>
        <v>L_42_DTRio Grande do Norte</v>
      </c>
      <c r="E861" s="13" t="s">
        <v>103</v>
      </c>
      <c r="F861" s="7" t="s">
        <v>31</v>
      </c>
      <c r="G861" s="38" t="s">
        <v>88</v>
      </c>
      <c r="H861" s="8">
        <v>0</v>
      </c>
      <c r="I861" s="8">
        <v>0.04</v>
      </c>
    </row>
    <row r="862" spans="1:9" hidden="1" x14ac:dyDescent="0.25">
      <c r="A862" s="13" t="s">
        <v>104</v>
      </c>
      <c r="B862" s="42" t="s">
        <v>241</v>
      </c>
      <c r="C862" s="13" t="s">
        <v>100</v>
      </c>
      <c r="D862" s="11" t="str">
        <f t="shared" si="38"/>
        <v>L_42_DTRio Grande do Sul</v>
      </c>
      <c r="E862" s="13" t="s">
        <v>103</v>
      </c>
      <c r="F862" s="7" t="s">
        <v>32</v>
      </c>
      <c r="G862" s="38" t="s">
        <v>88</v>
      </c>
      <c r="H862" s="8">
        <v>0</v>
      </c>
      <c r="I862" s="8">
        <v>0.04</v>
      </c>
    </row>
    <row r="863" spans="1:9" hidden="1" x14ac:dyDescent="0.25">
      <c r="A863" s="13" t="s">
        <v>104</v>
      </c>
      <c r="B863" s="42" t="s">
        <v>241</v>
      </c>
      <c r="C863" s="13" t="s">
        <v>100</v>
      </c>
      <c r="D863" s="11" t="str">
        <f t="shared" si="38"/>
        <v>L_42_DTRio de Janeiro</v>
      </c>
      <c r="E863" s="13" t="s">
        <v>103</v>
      </c>
      <c r="F863" s="7" t="s">
        <v>33</v>
      </c>
      <c r="G863" s="38" t="s">
        <v>88</v>
      </c>
      <c r="H863" s="8">
        <v>0</v>
      </c>
      <c r="I863" s="8">
        <v>0.04</v>
      </c>
    </row>
    <row r="864" spans="1:9" hidden="1" x14ac:dyDescent="0.25">
      <c r="A864" s="13" t="s">
        <v>104</v>
      </c>
      <c r="B864" s="42" t="s">
        <v>241</v>
      </c>
      <c r="C864" s="13" t="s">
        <v>100</v>
      </c>
      <c r="D864" s="11" t="str">
        <f t="shared" si="38"/>
        <v>L_42_DTRondônia</v>
      </c>
      <c r="E864" s="13" t="s">
        <v>103</v>
      </c>
      <c r="F864" s="7" t="s">
        <v>34</v>
      </c>
      <c r="G864" s="38" t="s">
        <v>88</v>
      </c>
      <c r="H864" s="8">
        <v>0</v>
      </c>
      <c r="I864" s="8">
        <v>0.04</v>
      </c>
    </row>
    <row r="865" spans="1:9" hidden="1" x14ac:dyDescent="0.25">
      <c r="A865" s="13" t="s">
        <v>104</v>
      </c>
      <c r="B865" s="42" t="s">
        <v>241</v>
      </c>
      <c r="C865" s="13" t="s">
        <v>100</v>
      </c>
      <c r="D865" s="11" t="str">
        <f t="shared" ref="D865:D931" si="41">E865&amp;F865</f>
        <v>L_42_DTRoraima</v>
      </c>
      <c r="E865" s="13" t="s">
        <v>103</v>
      </c>
      <c r="F865" s="7" t="s">
        <v>35</v>
      </c>
      <c r="G865" s="38" t="s">
        <v>88</v>
      </c>
      <c r="H865" s="8">
        <v>0</v>
      </c>
      <c r="I865" s="8">
        <v>0.04</v>
      </c>
    </row>
    <row r="866" spans="1:9" hidden="1" x14ac:dyDescent="0.25">
      <c r="A866" s="13" t="s">
        <v>104</v>
      </c>
      <c r="B866" s="42" t="s">
        <v>241</v>
      </c>
      <c r="C866" s="13" t="s">
        <v>100</v>
      </c>
      <c r="D866" s="11" t="str">
        <f t="shared" si="41"/>
        <v>L_42_DTSanta Catarina</v>
      </c>
      <c r="E866" s="13" t="s">
        <v>103</v>
      </c>
      <c r="F866" s="7" t="s">
        <v>36</v>
      </c>
      <c r="G866" s="38" t="s">
        <v>88</v>
      </c>
      <c r="H866" s="8">
        <v>0</v>
      </c>
      <c r="I866" s="8">
        <v>0.04</v>
      </c>
    </row>
    <row r="867" spans="1:9" hidden="1" x14ac:dyDescent="0.25">
      <c r="A867" s="13" t="s">
        <v>104</v>
      </c>
      <c r="B867" s="42" t="s">
        <v>241</v>
      </c>
      <c r="C867" s="13" t="s">
        <v>100</v>
      </c>
      <c r="D867" s="11" t="str">
        <f t="shared" si="41"/>
        <v>L_42_DTSergipe</v>
      </c>
      <c r="E867" s="13" t="s">
        <v>103</v>
      </c>
      <c r="F867" s="7" t="s">
        <v>37</v>
      </c>
      <c r="G867" s="38" t="s">
        <v>88</v>
      </c>
      <c r="H867" s="8">
        <v>0</v>
      </c>
      <c r="I867" s="8">
        <v>0.04</v>
      </c>
    </row>
    <row r="868" spans="1:9" hidden="1" x14ac:dyDescent="0.25">
      <c r="A868" s="13" t="s">
        <v>104</v>
      </c>
      <c r="B868" s="42" t="s">
        <v>241</v>
      </c>
      <c r="C868" s="13" t="s">
        <v>100</v>
      </c>
      <c r="D868" s="11" t="str">
        <f t="shared" si="41"/>
        <v>L_42_DTTocantins</v>
      </c>
      <c r="E868" s="13" t="s">
        <v>103</v>
      </c>
      <c r="F868" s="7" t="s">
        <v>38</v>
      </c>
      <c r="G868" s="38" t="s">
        <v>88</v>
      </c>
      <c r="H868" s="8">
        <v>0</v>
      </c>
      <c r="I868" s="8">
        <v>0.04</v>
      </c>
    </row>
    <row r="869" spans="1:9" hidden="1" x14ac:dyDescent="0.25">
      <c r="A869" s="13" t="s">
        <v>104</v>
      </c>
      <c r="B869" s="42" t="s">
        <v>241</v>
      </c>
      <c r="C869" s="13" t="s">
        <v>100</v>
      </c>
      <c r="D869" s="11" t="str">
        <f t="shared" ref="D869" si="42">E869&amp;F869</f>
        <v>L_42_DTZona Franca de Manaus</v>
      </c>
      <c r="E869" s="13" t="s">
        <v>103</v>
      </c>
      <c r="F869" s="7" t="s">
        <v>245</v>
      </c>
      <c r="G869" s="38" t="s">
        <v>88</v>
      </c>
      <c r="H869" s="8">
        <v>0</v>
      </c>
      <c r="I869" s="8">
        <v>0</v>
      </c>
    </row>
    <row r="870" spans="1:9" hidden="1" x14ac:dyDescent="0.25">
      <c r="A870" s="14" t="s">
        <v>106</v>
      </c>
      <c r="B870" s="41" t="s">
        <v>241</v>
      </c>
      <c r="C870" s="14" t="s">
        <v>100</v>
      </c>
      <c r="D870" s="5" t="str">
        <f t="shared" si="41"/>
        <v>L_42_PROSão Paulo</v>
      </c>
      <c r="E870" s="14" t="s">
        <v>105</v>
      </c>
      <c r="F870" s="5" t="s">
        <v>11</v>
      </c>
      <c r="G870" s="37" t="s">
        <v>88</v>
      </c>
      <c r="H870" s="6">
        <v>0</v>
      </c>
      <c r="I870" s="6">
        <v>0.12</v>
      </c>
    </row>
    <row r="871" spans="1:9" hidden="1" x14ac:dyDescent="0.25">
      <c r="A871" s="13" t="s">
        <v>106</v>
      </c>
      <c r="B871" s="42" t="s">
        <v>241</v>
      </c>
      <c r="C871" s="13" t="s">
        <v>100</v>
      </c>
      <c r="D871" s="11" t="str">
        <f t="shared" si="41"/>
        <v>L_42_PROAcre</v>
      </c>
      <c r="E871" s="13" t="s">
        <v>105</v>
      </c>
      <c r="F871" s="7" t="s">
        <v>13</v>
      </c>
      <c r="G871" s="38" t="s">
        <v>88</v>
      </c>
      <c r="H871" s="8">
        <v>0</v>
      </c>
      <c r="I871" s="8">
        <v>7.0000000000000007E-2</v>
      </c>
    </row>
    <row r="872" spans="1:9" hidden="1" x14ac:dyDescent="0.25">
      <c r="A872" s="13" t="s">
        <v>106</v>
      </c>
      <c r="B872" s="42" t="s">
        <v>241</v>
      </c>
      <c r="C872" s="13" t="s">
        <v>100</v>
      </c>
      <c r="D872" s="11" t="str">
        <f t="shared" si="41"/>
        <v>L_42_PROAlagoas</v>
      </c>
      <c r="E872" s="13" t="s">
        <v>105</v>
      </c>
      <c r="F872" s="7" t="s">
        <v>14</v>
      </c>
      <c r="G872" s="38" t="s">
        <v>88</v>
      </c>
      <c r="H872" s="8">
        <v>0</v>
      </c>
      <c r="I872" s="8">
        <v>7.0000000000000007E-2</v>
      </c>
    </row>
    <row r="873" spans="1:9" hidden="1" x14ac:dyDescent="0.25">
      <c r="A873" s="13" t="s">
        <v>106</v>
      </c>
      <c r="B873" s="42" t="s">
        <v>241</v>
      </c>
      <c r="C873" s="13" t="s">
        <v>100</v>
      </c>
      <c r="D873" s="11" t="str">
        <f t="shared" si="41"/>
        <v>L_42_PROAmazonas</v>
      </c>
      <c r="E873" s="13" t="s">
        <v>105</v>
      </c>
      <c r="F873" s="7" t="s">
        <v>15</v>
      </c>
      <c r="G873" s="38" t="s">
        <v>88</v>
      </c>
      <c r="H873" s="8">
        <v>0</v>
      </c>
      <c r="I873" s="8">
        <v>7.0000000000000007E-2</v>
      </c>
    </row>
    <row r="874" spans="1:9" hidden="1" x14ac:dyDescent="0.25">
      <c r="A874" s="13" t="s">
        <v>106</v>
      </c>
      <c r="B874" s="42" t="s">
        <v>241</v>
      </c>
      <c r="C874" s="13" t="s">
        <v>100</v>
      </c>
      <c r="D874" s="11" t="str">
        <f t="shared" si="41"/>
        <v>L_42_PROAmapá</v>
      </c>
      <c r="E874" s="13" t="s">
        <v>105</v>
      </c>
      <c r="F874" s="7" t="s">
        <v>16</v>
      </c>
      <c r="G874" s="38" t="s">
        <v>88</v>
      </c>
      <c r="H874" s="8">
        <v>0</v>
      </c>
      <c r="I874" s="8">
        <v>7.0000000000000007E-2</v>
      </c>
    </row>
    <row r="875" spans="1:9" hidden="1" x14ac:dyDescent="0.25">
      <c r="A875" s="13" t="s">
        <v>106</v>
      </c>
      <c r="B875" s="42" t="s">
        <v>241</v>
      </c>
      <c r="C875" s="13" t="s">
        <v>100</v>
      </c>
      <c r="D875" s="11" t="str">
        <f t="shared" si="41"/>
        <v>L_42_PROBahia</v>
      </c>
      <c r="E875" s="13" t="s">
        <v>105</v>
      </c>
      <c r="F875" s="7" t="s">
        <v>17</v>
      </c>
      <c r="G875" s="38" t="s">
        <v>88</v>
      </c>
      <c r="H875" s="8">
        <v>0</v>
      </c>
      <c r="I875" s="8">
        <v>7.0000000000000007E-2</v>
      </c>
    </row>
    <row r="876" spans="1:9" hidden="1" x14ac:dyDescent="0.25">
      <c r="A876" s="13" t="s">
        <v>106</v>
      </c>
      <c r="B876" s="42" t="s">
        <v>241</v>
      </c>
      <c r="C876" s="13" t="s">
        <v>100</v>
      </c>
      <c r="D876" s="11" t="str">
        <f t="shared" si="41"/>
        <v>L_42_PROCeará</v>
      </c>
      <c r="E876" s="13" t="s">
        <v>105</v>
      </c>
      <c r="F876" s="7" t="s">
        <v>18</v>
      </c>
      <c r="G876" s="38" t="s">
        <v>88</v>
      </c>
      <c r="H876" s="8">
        <v>0</v>
      </c>
      <c r="I876" s="8">
        <v>7.0000000000000007E-2</v>
      </c>
    </row>
    <row r="877" spans="1:9" hidden="1" x14ac:dyDescent="0.25">
      <c r="A877" s="13" t="s">
        <v>106</v>
      </c>
      <c r="B877" s="42" t="s">
        <v>241</v>
      </c>
      <c r="C877" s="13" t="s">
        <v>100</v>
      </c>
      <c r="D877" s="11" t="str">
        <f t="shared" si="41"/>
        <v>L_42_PRODistrito Federal</v>
      </c>
      <c r="E877" s="13" t="s">
        <v>105</v>
      </c>
      <c r="F877" s="7" t="s">
        <v>19</v>
      </c>
      <c r="G877" s="38" t="s">
        <v>88</v>
      </c>
      <c r="H877" s="8">
        <v>0</v>
      </c>
      <c r="I877" s="8">
        <v>7.0000000000000007E-2</v>
      </c>
    </row>
    <row r="878" spans="1:9" hidden="1" x14ac:dyDescent="0.25">
      <c r="A878" s="13" t="s">
        <v>106</v>
      </c>
      <c r="B878" s="42" t="s">
        <v>241</v>
      </c>
      <c r="C878" s="13" t="s">
        <v>100</v>
      </c>
      <c r="D878" s="11" t="str">
        <f t="shared" si="41"/>
        <v>L_42_PROEspírito Santo</v>
      </c>
      <c r="E878" s="13" t="s">
        <v>105</v>
      </c>
      <c r="F878" s="7" t="s">
        <v>20</v>
      </c>
      <c r="G878" s="38" t="s">
        <v>88</v>
      </c>
      <c r="H878" s="8">
        <v>0</v>
      </c>
      <c r="I878" s="8">
        <v>7.0000000000000007E-2</v>
      </c>
    </row>
    <row r="879" spans="1:9" hidden="1" x14ac:dyDescent="0.25">
      <c r="A879" s="13" t="s">
        <v>106</v>
      </c>
      <c r="B879" s="42" t="s">
        <v>241</v>
      </c>
      <c r="C879" s="13" t="s">
        <v>100</v>
      </c>
      <c r="D879" s="11" t="str">
        <f t="shared" si="41"/>
        <v>L_42_PROGoiás</v>
      </c>
      <c r="E879" s="13" t="s">
        <v>105</v>
      </c>
      <c r="F879" s="7" t="s">
        <v>21</v>
      </c>
      <c r="G879" s="38" t="s">
        <v>88</v>
      </c>
      <c r="H879" s="8">
        <v>0</v>
      </c>
      <c r="I879" s="8">
        <v>7.0000000000000007E-2</v>
      </c>
    </row>
    <row r="880" spans="1:9" hidden="1" x14ac:dyDescent="0.25">
      <c r="A880" s="13" t="s">
        <v>106</v>
      </c>
      <c r="B880" s="42" t="s">
        <v>241</v>
      </c>
      <c r="C880" s="13" t="s">
        <v>100</v>
      </c>
      <c r="D880" s="11" t="str">
        <f t="shared" si="41"/>
        <v>L_42_PROMaranhão</v>
      </c>
      <c r="E880" s="13" t="s">
        <v>105</v>
      </c>
      <c r="F880" s="7" t="s">
        <v>22</v>
      </c>
      <c r="G880" s="38" t="s">
        <v>88</v>
      </c>
      <c r="H880" s="8">
        <v>0</v>
      </c>
      <c r="I880" s="8">
        <v>7.0000000000000007E-2</v>
      </c>
    </row>
    <row r="881" spans="1:9" hidden="1" x14ac:dyDescent="0.25">
      <c r="A881" s="13" t="s">
        <v>106</v>
      </c>
      <c r="B881" s="42" t="s">
        <v>241</v>
      </c>
      <c r="C881" s="13" t="s">
        <v>100</v>
      </c>
      <c r="D881" s="11" t="str">
        <f t="shared" si="41"/>
        <v>L_42_PROMato Grosso</v>
      </c>
      <c r="E881" s="13" t="s">
        <v>105</v>
      </c>
      <c r="F881" s="7" t="s">
        <v>23</v>
      </c>
      <c r="G881" s="38" t="s">
        <v>88</v>
      </c>
      <c r="H881" s="8">
        <v>0</v>
      </c>
      <c r="I881" s="8">
        <v>7.0000000000000007E-2</v>
      </c>
    </row>
    <row r="882" spans="1:9" hidden="1" x14ac:dyDescent="0.25">
      <c r="A882" s="13" t="s">
        <v>106</v>
      </c>
      <c r="B882" s="42" t="s">
        <v>241</v>
      </c>
      <c r="C882" s="13" t="s">
        <v>100</v>
      </c>
      <c r="D882" s="11" t="str">
        <f t="shared" si="41"/>
        <v>L_42_PROMato Grosso do Sul</v>
      </c>
      <c r="E882" s="13" t="s">
        <v>105</v>
      </c>
      <c r="F882" s="7" t="s">
        <v>24</v>
      </c>
      <c r="G882" s="38" t="s">
        <v>88</v>
      </c>
      <c r="H882" s="8">
        <v>0</v>
      </c>
      <c r="I882" s="8">
        <v>7.0000000000000007E-2</v>
      </c>
    </row>
    <row r="883" spans="1:9" hidden="1" x14ac:dyDescent="0.25">
      <c r="A883" s="13" t="s">
        <v>106</v>
      </c>
      <c r="B883" s="42" t="s">
        <v>241</v>
      </c>
      <c r="C883" s="13" t="s">
        <v>100</v>
      </c>
      <c r="D883" s="11" t="str">
        <f t="shared" si="41"/>
        <v>L_42_PROMinas Gerais</v>
      </c>
      <c r="E883" s="13" t="s">
        <v>105</v>
      </c>
      <c r="F883" s="7" t="s">
        <v>25</v>
      </c>
      <c r="G883" s="38" t="s">
        <v>88</v>
      </c>
      <c r="H883" s="8">
        <v>0</v>
      </c>
      <c r="I883" s="8">
        <v>0.12</v>
      </c>
    </row>
    <row r="884" spans="1:9" hidden="1" x14ac:dyDescent="0.25">
      <c r="A884" s="13" t="s">
        <v>106</v>
      </c>
      <c r="B884" s="42" t="s">
        <v>241</v>
      </c>
      <c r="C884" s="13" t="s">
        <v>100</v>
      </c>
      <c r="D884" s="11" t="str">
        <f t="shared" si="41"/>
        <v>L_42_PROPará</v>
      </c>
      <c r="E884" s="13" t="s">
        <v>105</v>
      </c>
      <c r="F884" s="7" t="s">
        <v>26</v>
      </c>
      <c r="G884" s="38" t="s">
        <v>88</v>
      </c>
      <c r="H884" s="8">
        <v>0</v>
      </c>
      <c r="I884" s="8">
        <v>7.0000000000000007E-2</v>
      </c>
    </row>
    <row r="885" spans="1:9" hidden="1" x14ac:dyDescent="0.25">
      <c r="A885" s="13" t="s">
        <v>106</v>
      </c>
      <c r="B885" s="42" t="s">
        <v>241</v>
      </c>
      <c r="C885" s="13" t="s">
        <v>100</v>
      </c>
      <c r="D885" s="11" t="str">
        <f t="shared" si="41"/>
        <v>L_42_PROParaíba</v>
      </c>
      <c r="E885" s="13" t="s">
        <v>105</v>
      </c>
      <c r="F885" s="7" t="s">
        <v>27</v>
      </c>
      <c r="G885" s="38" t="s">
        <v>88</v>
      </c>
      <c r="H885" s="8">
        <v>0</v>
      </c>
      <c r="I885" s="8">
        <v>7.0000000000000007E-2</v>
      </c>
    </row>
    <row r="886" spans="1:9" hidden="1" x14ac:dyDescent="0.25">
      <c r="A886" s="13" t="s">
        <v>106</v>
      </c>
      <c r="B886" s="42" t="s">
        <v>241</v>
      </c>
      <c r="C886" s="13" t="s">
        <v>100</v>
      </c>
      <c r="D886" s="11" t="str">
        <f t="shared" si="41"/>
        <v>L_42_PROParaná</v>
      </c>
      <c r="E886" s="13" t="s">
        <v>105</v>
      </c>
      <c r="F886" s="7" t="s">
        <v>28</v>
      </c>
      <c r="G886" s="38" t="s">
        <v>88</v>
      </c>
      <c r="H886" s="8">
        <v>0</v>
      </c>
      <c r="I886" s="8">
        <v>0.12</v>
      </c>
    </row>
    <row r="887" spans="1:9" hidden="1" x14ac:dyDescent="0.25">
      <c r="A887" s="13" t="s">
        <v>106</v>
      </c>
      <c r="B887" s="42" t="s">
        <v>241</v>
      </c>
      <c r="C887" s="13" t="s">
        <v>100</v>
      </c>
      <c r="D887" s="11" t="str">
        <f t="shared" si="41"/>
        <v>L_42_PROPernambuco</v>
      </c>
      <c r="E887" s="13" t="s">
        <v>105</v>
      </c>
      <c r="F887" s="7" t="s">
        <v>29</v>
      </c>
      <c r="G887" s="38" t="s">
        <v>88</v>
      </c>
      <c r="H887" s="8">
        <v>0</v>
      </c>
      <c r="I887" s="8">
        <v>7.0000000000000007E-2</v>
      </c>
    </row>
    <row r="888" spans="1:9" hidden="1" x14ac:dyDescent="0.25">
      <c r="A888" s="13" t="s">
        <v>106</v>
      </c>
      <c r="B888" s="42" t="s">
        <v>241</v>
      </c>
      <c r="C888" s="13" t="s">
        <v>100</v>
      </c>
      <c r="D888" s="11" t="str">
        <f t="shared" si="41"/>
        <v>L_42_PROPiauí</v>
      </c>
      <c r="E888" s="13" t="s">
        <v>105</v>
      </c>
      <c r="F888" s="7" t="s">
        <v>30</v>
      </c>
      <c r="G888" s="38" t="s">
        <v>88</v>
      </c>
      <c r="H888" s="8">
        <v>0</v>
      </c>
      <c r="I888" s="8">
        <v>7.0000000000000007E-2</v>
      </c>
    </row>
    <row r="889" spans="1:9" hidden="1" x14ac:dyDescent="0.25">
      <c r="A889" s="13" t="s">
        <v>106</v>
      </c>
      <c r="B889" s="42" t="s">
        <v>241</v>
      </c>
      <c r="C889" s="13" t="s">
        <v>100</v>
      </c>
      <c r="D889" s="11" t="str">
        <f t="shared" si="41"/>
        <v>L_42_PRORio Grande do Norte</v>
      </c>
      <c r="E889" s="13" t="s">
        <v>105</v>
      </c>
      <c r="F889" s="7" t="s">
        <v>31</v>
      </c>
      <c r="G889" s="38" t="s">
        <v>88</v>
      </c>
      <c r="H889" s="8">
        <v>0</v>
      </c>
      <c r="I889" s="8">
        <v>7.0000000000000007E-2</v>
      </c>
    </row>
    <row r="890" spans="1:9" hidden="1" x14ac:dyDescent="0.25">
      <c r="A890" s="13" t="s">
        <v>106</v>
      </c>
      <c r="B890" s="42" t="s">
        <v>241</v>
      </c>
      <c r="C890" s="13" t="s">
        <v>100</v>
      </c>
      <c r="D890" s="11" t="str">
        <f t="shared" si="41"/>
        <v>L_42_PRORio Grande do Sul</v>
      </c>
      <c r="E890" s="13" t="s">
        <v>105</v>
      </c>
      <c r="F890" s="7" t="s">
        <v>32</v>
      </c>
      <c r="G890" s="38" t="s">
        <v>88</v>
      </c>
      <c r="H890" s="8">
        <v>0</v>
      </c>
      <c r="I890" s="8">
        <v>0.12</v>
      </c>
    </row>
    <row r="891" spans="1:9" hidden="1" x14ac:dyDescent="0.25">
      <c r="A891" s="13" t="s">
        <v>106</v>
      </c>
      <c r="B891" s="42" t="s">
        <v>241</v>
      </c>
      <c r="C891" s="13" t="s">
        <v>100</v>
      </c>
      <c r="D891" s="11" t="str">
        <f t="shared" si="41"/>
        <v>L_42_PRORio de Janeiro</v>
      </c>
      <c r="E891" s="13" t="s">
        <v>105</v>
      </c>
      <c r="F891" s="7" t="s">
        <v>33</v>
      </c>
      <c r="G891" s="38" t="s">
        <v>88</v>
      </c>
      <c r="H891" s="8">
        <v>0</v>
      </c>
      <c r="I891" s="8">
        <v>0.12</v>
      </c>
    </row>
    <row r="892" spans="1:9" hidden="1" x14ac:dyDescent="0.25">
      <c r="A892" s="13" t="s">
        <v>106</v>
      </c>
      <c r="B892" s="42" t="s">
        <v>241</v>
      </c>
      <c r="C892" s="13" t="s">
        <v>100</v>
      </c>
      <c r="D892" s="11" t="str">
        <f t="shared" si="41"/>
        <v>L_42_PRORondônia</v>
      </c>
      <c r="E892" s="13" t="s">
        <v>105</v>
      </c>
      <c r="F892" s="7" t="s">
        <v>34</v>
      </c>
      <c r="G892" s="38" t="s">
        <v>88</v>
      </c>
      <c r="H892" s="8">
        <v>0</v>
      </c>
      <c r="I892" s="8">
        <v>7.0000000000000007E-2</v>
      </c>
    </row>
    <row r="893" spans="1:9" hidden="1" x14ac:dyDescent="0.25">
      <c r="A893" s="13" t="s">
        <v>106</v>
      </c>
      <c r="B893" s="42" t="s">
        <v>241</v>
      </c>
      <c r="C893" s="13" t="s">
        <v>100</v>
      </c>
      <c r="D893" s="11" t="str">
        <f t="shared" si="41"/>
        <v>L_42_PRORoraima</v>
      </c>
      <c r="E893" s="13" t="s">
        <v>105</v>
      </c>
      <c r="F893" s="7" t="s">
        <v>35</v>
      </c>
      <c r="G893" s="38" t="s">
        <v>88</v>
      </c>
      <c r="H893" s="8">
        <v>0</v>
      </c>
      <c r="I893" s="8">
        <v>7.0000000000000007E-2</v>
      </c>
    </row>
    <row r="894" spans="1:9" hidden="1" x14ac:dyDescent="0.25">
      <c r="A894" s="13" t="s">
        <v>106</v>
      </c>
      <c r="B894" s="42" t="s">
        <v>241</v>
      </c>
      <c r="C894" s="13" t="s">
        <v>100</v>
      </c>
      <c r="D894" s="11" t="str">
        <f t="shared" si="41"/>
        <v>L_42_PROSanta Catarina</v>
      </c>
      <c r="E894" s="13" t="s">
        <v>105</v>
      </c>
      <c r="F894" s="7" t="s">
        <v>36</v>
      </c>
      <c r="G894" s="38" t="s">
        <v>88</v>
      </c>
      <c r="H894" s="8">
        <v>0</v>
      </c>
      <c r="I894" s="8">
        <v>0.12</v>
      </c>
    </row>
    <row r="895" spans="1:9" hidden="1" x14ac:dyDescent="0.25">
      <c r="A895" s="13" t="s">
        <v>106</v>
      </c>
      <c r="B895" s="42" t="s">
        <v>241</v>
      </c>
      <c r="C895" s="13" t="s">
        <v>100</v>
      </c>
      <c r="D895" s="11" t="str">
        <f t="shared" si="41"/>
        <v>L_42_PROSergipe</v>
      </c>
      <c r="E895" s="13" t="s">
        <v>105</v>
      </c>
      <c r="F895" s="7" t="s">
        <v>37</v>
      </c>
      <c r="G895" s="38" t="s">
        <v>88</v>
      </c>
      <c r="H895" s="8">
        <v>0</v>
      </c>
      <c r="I895" s="8">
        <v>7.0000000000000007E-2</v>
      </c>
    </row>
    <row r="896" spans="1:9" hidden="1" x14ac:dyDescent="0.25">
      <c r="A896" s="13" t="s">
        <v>106</v>
      </c>
      <c r="B896" s="42" t="s">
        <v>241</v>
      </c>
      <c r="C896" s="13" t="s">
        <v>100</v>
      </c>
      <c r="D896" s="11" t="str">
        <f t="shared" si="41"/>
        <v>L_42_PROTocantins</v>
      </c>
      <c r="E896" s="13" t="s">
        <v>105</v>
      </c>
      <c r="F896" s="7" t="s">
        <v>38</v>
      </c>
      <c r="G896" s="38" t="s">
        <v>88</v>
      </c>
      <c r="H896" s="8">
        <v>0</v>
      </c>
      <c r="I896" s="8">
        <v>7.0000000000000007E-2</v>
      </c>
    </row>
    <row r="897" spans="1:9" hidden="1" x14ac:dyDescent="0.25">
      <c r="A897" s="13" t="s">
        <v>106</v>
      </c>
      <c r="B897" s="42" t="s">
        <v>241</v>
      </c>
      <c r="C897" s="13" t="s">
        <v>100</v>
      </c>
      <c r="D897" s="11" t="str">
        <f t="shared" ref="D897" si="43">E897&amp;F897</f>
        <v>L_42_PROZona Franca de Manaus</v>
      </c>
      <c r="E897" s="13" t="s">
        <v>105</v>
      </c>
      <c r="F897" s="7" t="s">
        <v>245</v>
      </c>
      <c r="G897" s="38" t="s">
        <v>88</v>
      </c>
      <c r="H897" s="8">
        <v>0</v>
      </c>
      <c r="I897" s="8">
        <v>0</v>
      </c>
    </row>
    <row r="898" spans="1:9" hidden="1" x14ac:dyDescent="0.25">
      <c r="A898" s="14" t="s">
        <v>109</v>
      </c>
      <c r="B898" s="41" t="s">
        <v>241</v>
      </c>
      <c r="C898" s="14" t="s">
        <v>107</v>
      </c>
      <c r="D898" s="5" t="str">
        <f t="shared" si="41"/>
        <v>EL_4200_USBSão Paulo</v>
      </c>
      <c r="E898" s="14" t="s">
        <v>108</v>
      </c>
      <c r="F898" s="5" t="s">
        <v>11</v>
      </c>
      <c r="G898" s="37" t="s">
        <v>110</v>
      </c>
      <c r="H898" s="6">
        <v>0</v>
      </c>
      <c r="I898" s="6">
        <v>0.12</v>
      </c>
    </row>
    <row r="899" spans="1:9" hidden="1" x14ac:dyDescent="0.25">
      <c r="A899" s="13" t="s">
        <v>109</v>
      </c>
      <c r="B899" s="42" t="s">
        <v>241</v>
      </c>
      <c r="C899" s="13" t="s">
        <v>107</v>
      </c>
      <c r="D899" s="11" t="str">
        <f t="shared" si="41"/>
        <v>EL_4200_USBAcre</v>
      </c>
      <c r="E899" s="13" t="s">
        <v>108</v>
      </c>
      <c r="F899" s="7" t="s">
        <v>13</v>
      </c>
      <c r="G899" s="38" t="s">
        <v>110</v>
      </c>
      <c r="H899" s="8">
        <v>0</v>
      </c>
      <c r="I899" s="8">
        <v>7.0000000000000007E-2</v>
      </c>
    </row>
    <row r="900" spans="1:9" hidden="1" x14ac:dyDescent="0.25">
      <c r="A900" s="13" t="s">
        <v>109</v>
      </c>
      <c r="B900" s="42" t="s">
        <v>241</v>
      </c>
      <c r="C900" s="13" t="s">
        <v>107</v>
      </c>
      <c r="D900" s="11" t="str">
        <f t="shared" si="41"/>
        <v>EL_4200_USBAlagoas</v>
      </c>
      <c r="E900" s="13" t="s">
        <v>108</v>
      </c>
      <c r="F900" s="7" t="s">
        <v>14</v>
      </c>
      <c r="G900" s="38" t="s">
        <v>110</v>
      </c>
      <c r="H900" s="8">
        <v>0</v>
      </c>
      <c r="I900" s="8">
        <v>7.0000000000000007E-2</v>
      </c>
    </row>
    <row r="901" spans="1:9" hidden="1" x14ac:dyDescent="0.25">
      <c r="A901" s="13" t="s">
        <v>109</v>
      </c>
      <c r="B901" s="42" t="s">
        <v>241</v>
      </c>
      <c r="C901" s="13" t="s">
        <v>107</v>
      </c>
      <c r="D901" s="11" t="str">
        <f t="shared" si="41"/>
        <v>EL_4200_USBAmazonas</v>
      </c>
      <c r="E901" s="13" t="s">
        <v>108</v>
      </c>
      <c r="F901" s="7" t="s">
        <v>15</v>
      </c>
      <c r="G901" s="38" t="s">
        <v>110</v>
      </c>
      <c r="H901" s="8">
        <v>0</v>
      </c>
      <c r="I901" s="8">
        <v>7.0000000000000007E-2</v>
      </c>
    </row>
    <row r="902" spans="1:9" hidden="1" x14ac:dyDescent="0.25">
      <c r="A902" s="13" t="s">
        <v>109</v>
      </c>
      <c r="B902" s="42" t="s">
        <v>241</v>
      </c>
      <c r="C902" s="13" t="s">
        <v>107</v>
      </c>
      <c r="D902" s="11" t="str">
        <f t="shared" si="41"/>
        <v>EL_4200_USBAmapá</v>
      </c>
      <c r="E902" s="13" t="s">
        <v>108</v>
      </c>
      <c r="F902" s="7" t="s">
        <v>16</v>
      </c>
      <c r="G902" s="38" t="s">
        <v>110</v>
      </c>
      <c r="H902" s="8">
        <v>0</v>
      </c>
      <c r="I902" s="8">
        <v>7.0000000000000007E-2</v>
      </c>
    </row>
    <row r="903" spans="1:9" hidden="1" x14ac:dyDescent="0.25">
      <c r="A903" s="13" t="s">
        <v>109</v>
      </c>
      <c r="B903" s="42" t="s">
        <v>241</v>
      </c>
      <c r="C903" s="13" t="s">
        <v>107</v>
      </c>
      <c r="D903" s="11" t="str">
        <f t="shared" si="41"/>
        <v>EL_4200_USBBahia</v>
      </c>
      <c r="E903" s="13" t="s">
        <v>108</v>
      </c>
      <c r="F903" s="7" t="s">
        <v>17</v>
      </c>
      <c r="G903" s="38" t="s">
        <v>110</v>
      </c>
      <c r="H903" s="8">
        <v>0</v>
      </c>
      <c r="I903" s="8">
        <v>7.0000000000000007E-2</v>
      </c>
    </row>
    <row r="904" spans="1:9" hidden="1" x14ac:dyDescent="0.25">
      <c r="A904" s="13" t="s">
        <v>109</v>
      </c>
      <c r="B904" s="42" t="s">
        <v>241</v>
      </c>
      <c r="C904" s="13" t="s">
        <v>107</v>
      </c>
      <c r="D904" s="11" t="str">
        <f t="shared" si="41"/>
        <v>EL_4200_USBCeará</v>
      </c>
      <c r="E904" s="13" t="s">
        <v>108</v>
      </c>
      <c r="F904" s="7" t="s">
        <v>18</v>
      </c>
      <c r="G904" s="38" t="s">
        <v>110</v>
      </c>
      <c r="H904" s="8">
        <v>0</v>
      </c>
      <c r="I904" s="8">
        <v>7.0000000000000007E-2</v>
      </c>
    </row>
    <row r="905" spans="1:9" hidden="1" x14ac:dyDescent="0.25">
      <c r="A905" s="13" t="s">
        <v>109</v>
      </c>
      <c r="B905" s="42" t="s">
        <v>241</v>
      </c>
      <c r="C905" s="13" t="s">
        <v>107</v>
      </c>
      <c r="D905" s="11" t="str">
        <f t="shared" si="41"/>
        <v>EL_4200_USBDistrito Federal</v>
      </c>
      <c r="E905" s="13" t="s">
        <v>108</v>
      </c>
      <c r="F905" s="7" t="s">
        <v>19</v>
      </c>
      <c r="G905" s="38" t="s">
        <v>110</v>
      </c>
      <c r="H905" s="8">
        <v>0</v>
      </c>
      <c r="I905" s="8">
        <v>7.0000000000000007E-2</v>
      </c>
    </row>
    <row r="906" spans="1:9" hidden="1" x14ac:dyDescent="0.25">
      <c r="A906" s="13" t="s">
        <v>109</v>
      </c>
      <c r="B906" s="42" t="s">
        <v>241</v>
      </c>
      <c r="C906" s="13" t="s">
        <v>107</v>
      </c>
      <c r="D906" s="11" t="str">
        <f t="shared" si="41"/>
        <v>EL_4200_USBEspírito Santo</v>
      </c>
      <c r="E906" s="13" t="s">
        <v>108</v>
      </c>
      <c r="F906" s="7" t="s">
        <v>20</v>
      </c>
      <c r="G906" s="38" t="s">
        <v>110</v>
      </c>
      <c r="H906" s="8">
        <v>0</v>
      </c>
      <c r="I906" s="8">
        <v>7.0000000000000007E-2</v>
      </c>
    </row>
    <row r="907" spans="1:9" hidden="1" x14ac:dyDescent="0.25">
      <c r="A907" s="13" t="s">
        <v>109</v>
      </c>
      <c r="B907" s="42" t="s">
        <v>241</v>
      </c>
      <c r="C907" s="13" t="s">
        <v>107</v>
      </c>
      <c r="D907" s="11" t="str">
        <f t="shared" si="41"/>
        <v>EL_4200_USBGoiás</v>
      </c>
      <c r="E907" s="13" t="s">
        <v>108</v>
      </c>
      <c r="F907" s="7" t="s">
        <v>21</v>
      </c>
      <c r="G907" s="38" t="s">
        <v>110</v>
      </c>
      <c r="H907" s="8">
        <v>0</v>
      </c>
      <c r="I907" s="8">
        <v>7.0000000000000007E-2</v>
      </c>
    </row>
    <row r="908" spans="1:9" hidden="1" x14ac:dyDescent="0.25">
      <c r="A908" s="13" t="s">
        <v>109</v>
      </c>
      <c r="B908" s="42" t="s">
        <v>241</v>
      </c>
      <c r="C908" s="13" t="s">
        <v>107</v>
      </c>
      <c r="D908" s="11" t="str">
        <f t="shared" si="41"/>
        <v>EL_4200_USBMaranhão</v>
      </c>
      <c r="E908" s="13" t="s">
        <v>108</v>
      </c>
      <c r="F908" s="7" t="s">
        <v>22</v>
      </c>
      <c r="G908" s="38" t="s">
        <v>110</v>
      </c>
      <c r="H908" s="8">
        <v>0</v>
      </c>
      <c r="I908" s="8">
        <v>7.0000000000000007E-2</v>
      </c>
    </row>
    <row r="909" spans="1:9" hidden="1" x14ac:dyDescent="0.25">
      <c r="A909" s="13" t="s">
        <v>109</v>
      </c>
      <c r="B909" s="42" t="s">
        <v>241</v>
      </c>
      <c r="C909" s="13" t="s">
        <v>107</v>
      </c>
      <c r="D909" s="11" t="str">
        <f t="shared" si="41"/>
        <v>EL_4200_USBMato Grosso</v>
      </c>
      <c r="E909" s="13" t="s">
        <v>108</v>
      </c>
      <c r="F909" s="7" t="s">
        <v>23</v>
      </c>
      <c r="G909" s="38" t="s">
        <v>110</v>
      </c>
      <c r="H909" s="8">
        <v>0</v>
      </c>
      <c r="I909" s="8">
        <v>7.0000000000000007E-2</v>
      </c>
    </row>
    <row r="910" spans="1:9" hidden="1" x14ac:dyDescent="0.25">
      <c r="A910" s="13" t="s">
        <v>109</v>
      </c>
      <c r="B910" s="42" t="s">
        <v>241</v>
      </c>
      <c r="C910" s="13" t="s">
        <v>107</v>
      </c>
      <c r="D910" s="11" t="str">
        <f t="shared" si="41"/>
        <v>EL_4200_USBMato Grosso do Sul</v>
      </c>
      <c r="E910" s="13" t="s">
        <v>108</v>
      </c>
      <c r="F910" s="7" t="s">
        <v>24</v>
      </c>
      <c r="G910" s="38" t="s">
        <v>110</v>
      </c>
      <c r="H910" s="8">
        <v>0</v>
      </c>
      <c r="I910" s="8">
        <v>7.0000000000000007E-2</v>
      </c>
    </row>
    <row r="911" spans="1:9" hidden="1" x14ac:dyDescent="0.25">
      <c r="A911" s="13" t="s">
        <v>109</v>
      </c>
      <c r="B911" s="42" t="s">
        <v>241</v>
      </c>
      <c r="C911" s="13" t="s">
        <v>107</v>
      </c>
      <c r="D911" s="11" t="str">
        <f t="shared" si="41"/>
        <v>EL_4200_USBMinas Gerais</v>
      </c>
      <c r="E911" s="13" t="s">
        <v>108</v>
      </c>
      <c r="F911" s="7" t="s">
        <v>25</v>
      </c>
      <c r="G911" s="38" t="s">
        <v>110</v>
      </c>
      <c r="H911" s="8">
        <v>0</v>
      </c>
      <c r="I911" s="8">
        <v>0.12</v>
      </c>
    </row>
    <row r="912" spans="1:9" hidden="1" x14ac:dyDescent="0.25">
      <c r="A912" s="13" t="s">
        <v>109</v>
      </c>
      <c r="B912" s="42" t="s">
        <v>241</v>
      </c>
      <c r="C912" s="13" t="s">
        <v>107</v>
      </c>
      <c r="D912" s="11" t="str">
        <f t="shared" si="41"/>
        <v>EL_4200_USBPará</v>
      </c>
      <c r="E912" s="13" t="s">
        <v>108</v>
      </c>
      <c r="F912" s="7" t="s">
        <v>26</v>
      </c>
      <c r="G912" s="38" t="s">
        <v>110</v>
      </c>
      <c r="H912" s="8">
        <v>0</v>
      </c>
      <c r="I912" s="8">
        <v>7.0000000000000007E-2</v>
      </c>
    </row>
    <row r="913" spans="1:9" hidden="1" x14ac:dyDescent="0.25">
      <c r="A913" s="13" t="s">
        <v>109</v>
      </c>
      <c r="B913" s="42" t="s">
        <v>241</v>
      </c>
      <c r="C913" s="13" t="s">
        <v>107</v>
      </c>
      <c r="D913" s="11" t="str">
        <f t="shared" si="41"/>
        <v>EL_4200_USBParaíba</v>
      </c>
      <c r="E913" s="13" t="s">
        <v>108</v>
      </c>
      <c r="F913" s="7" t="s">
        <v>27</v>
      </c>
      <c r="G913" s="38" t="s">
        <v>110</v>
      </c>
      <c r="H913" s="8">
        <v>0</v>
      </c>
      <c r="I913" s="8">
        <v>7.0000000000000007E-2</v>
      </c>
    </row>
    <row r="914" spans="1:9" hidden="1" x14ac:dyDescent="0.25">
      <c r="A914" s="13" t="s">
        <v>109</v>
      </c>
      <c r="B914" s="42" t="s">
        <v>241</v>
      </c>
      <c r="C914" s="13" t="s">
        <v>107</v>
      </c>
      <c r="D914" s="11" t="str">
        <f t="shared" si="41"/>
        <v>EL_4200_USBParaná</v>
      </c>
      <c r="E914" s="13" t="s">
        <v>108</v>
      </c>
      <c r="F914" s="7" t="s">
        <v>28</v>
      </c>
      <c r="G914" s="38" t="s">
        <v>110</v>
      </c>
      <c r="H914" s="8">
        <v>0</v>
      </c>
      <c r="I914" s="8">
        <v>0.12</v>
      </c>
    </row>
    <row r="915" spans="1:9" hidden="1" x14ac:dyDescent="0.25">
      <c r="A915" s="13" t="s">
        <v>109</v>
      </c>
      <c r="B915" s="42" t="s">
        <v>241</v>
      </c>
      <c r="C915" s="13" t="s">
        <v>107</v>
      </c>
      <c r="D915" s="11" t="str">
        <f t="shared" si="41"/>
        <v>EL_4200_USBPernambuco</v>
      </c>
      <c r="E915" s="13" t="s">
        <v>108</v>
      </c>
      <c r="F915" s="7" t="s">
        <v>29</v>
      </c>
      <c r="G915" s="38" t="s">
        <v>110</v>
      </c>
      <c r="H915" s="8">
        <v>0</v>
      </c>
      <c r="I915" s="8">
        <v>7.0000000000000007E-2</v>
      </c>
    </row>
    <row r="916" spans="1:9" hidden="1" x14ac:dyDescent="0.25">
      <c r="A916" s="13" t="s">
        <v>109</v>
      </c>
      <c r="B916" s="42" t="s">
        <v>241</v>
      </c>
      <c r="C916" s="13" t="s">
        <v>107</v>
      </c>
      <c r="D916" s="11" t="str">
        <f t="shared" si="41"/>
        <v>EL_4200_USBPiauí</v>
      </c>
      <c r="E916" s="13" t="s">
        <v>108</v>
      </c>
      <c r="F916" s="7" t="s">
        <v>30</v>
      </c>
      <c r="G916" s="38" t="s">
        <v>110</v>
      </c>
      <c r="H916" s="8">
        <v>0</v>
      </c>
      <c r="I916" s="8">
        <v>7.0000000000000007E-2</v>
      </c>
    </row>
    <row r="917" spans="1:9" hidden="1" x14ac:dyDescent="0.25">
      <c r="A917" s="13" t="s">
        <v>109</v>
      </c>
      <c r="B917" s="42" t="s">
        <v>241</v>
      </c>
      <c r="C917" s="13" t="s">
        <v>107</v>
      </c>
      <c r="D917" s="11" t="str">
        <f t="shared" si="41"/>
        <v>EL_4200_USBRio Grande do Norte</v>
      </c>
      <c r="E917" s="13" t="s">
        <v>108</v>
      </c>
      <c r="F917" s="7" t="s">
        <v>31</v>
      </c>
      <c r="G917" s="38" t="s">
        <v>110</v>
      </c>
      <c r="H917" s="8">
        <v>0</v>
      </c>
      <c r="I917" s="8">
        <v>7.0000000000000007E-2</v>
      </c>
    </row>
    <row r="918" spans="1:9" hidden="1" x14ac:dyDescent="0.25">
      <c r="A918" s="13" t="s">
        <v>109</v>
      </c>
      <c r="B918" s="42" t="s">
        <v>241</v>
      </c>
      <c r="C918" s="13" t="s">
        <v>107</v>
      </c>
      <c r="D918" s="11" t="str">
        <f t="shared" si="41"/>
        <v>EL_4200_USBRio Grande do Sul</v>
      </c>
      <c r="E918" s="13" t="s">
        <v>108</v>
      </c>
      <c r="F918" s="7" t="s">
        <v>32</v>
      </c>
      <c r="G918" s="38" t="s">
        <v>110</v>
      </c>
      <c r="H918" s="8">
        <v>0</v>
      </c>
      <c r="I918" s="8">
        <v>0.12</v>
      </c>
    </row>
    <row r="919" spans="1:9" hidden="1" x14ac:dyDescent="0.25">
      <c r="A919" s="13" t="s">
        <v>109</v>
      </c>
      <c r="B919" s="42" t="s">
        <v>241</v>
      </c>
      <c r="C919" s="13" t="s">
        <v>107</v>
      </c>
      <c r="D919" s="11" t="str">
        <f t="shared" si="41"/>
        <v>EL_4200_USBRio de Janeiro</v>
      </c>
      <c r="E919" s="13" t="s">
        <v>108</v>
      </c>
      <c r="F919" s="7" t="s">
        <v>33</v>
      </c>
      <c r="G919" s="38" t="s">
        <v>110</v>
      </c>
      <c r="H919" s="8">
        <v>0</v>
      </c>
      <c r="I919" s="8">
        <v>0.12</v>
      </c>
    </row>
    <row r="920" spans="1:9" hidden="1" x14ac:dyDescent="0.25">
      <c r="A920" s="13" t="s">
        <v>109</v>
      </c>
      <c r="B920" s="42" t="s">
        <v>241</v>
      </c>
      <c r="C920" s="13" t="s">
        <v>107</v>
      </c>
      <c r="D920" s="11" t="str">
        <f t="shared" si="41"/>
        <v>EL_4200_USBRondônia</v>
      </c>
      <c r="E920" s="13" t="s">
        <v>108</v>
      </c>
      <c r="F920" s="7" t="s">
        <v>34</v>
      </c>
      <c r="G920" s="38" t="s">
        <v>110</v>
      </c>
      <c r="H920" s="8">
        <v>0</v>
      </c>
      <c r="I920" s="8">
        <v>7.0000000000000007E-2</v>
      </c>
    </row>
    <row r="921" spans="1:9" hidden="1" x14ac:dyDescent="0.25">
      <c r="A921" s="13" t="s">
        <v>109</v>
      </c>
      <c r="B921" s="42" t="s">
        <v>241</v>
      </c>
      <c r="C921" s="13" t="s">
        <v>107</v>
      </c>
      <c r="D921" s="11" t="str">
        <f t="shared" si="41"/>
        <v>EL_4200_USBRoraima</v>
      </c>
      <c r="E921" s="13" t="s">
        <v>108</v>
      </c>
      <c r="F921" s="7" t="s">
        <v>35</v>
      </c>
      <c r="G921" s="38" t="s">
        <v>110</v>
      </c>
      <c r="H921" s="8">
        <v>0</v>
      </c>
      <c r="I921" s="8">
        <v>7.0000000000000007E-2</v>
      </c>
    </row>
    <row r="922" spans="1:9" hidden="1" x14ac:dyDescent="0.25">
      <c r="A922" s="13" t="s">
        <v>109</v>
      </c>
      <c r="B922" s="42" t="s">
        <v>241</v>
      </c>
      <c r="C922" s="13" t="s">
        <v>107</v>
      </c>
      <c r="D922" s="11" t="str">
        <f t="shared" si="41"/>
        <v>EL_4200_USBSanta Catarina</v>
      </c>
      <c r="E922" s="13" t="s">
        <v>108</v>
      </c>
      <c r="F922" s="7" t="s">
        <v>36</v>
      </c>
      <c r="G922" s="38" t="s">
        <v>110</v>
      </c>
      <c r="H922" s="8">
        <v>0</v>
      </c>
      <c r="I922" s="8">
        <v>0.12</v>
      </c>
    </row>
    <row r="923" spans="1:9" hidden="1" x14ac:dyDescent="0.25">
      <c r="A923" s="13" t="s">
        <v>109</v>
      </c>
      <c r="B923" s="42" t="s">
        <v>241</v>
      </c>
      <c r="C923" s="13" t="s">
        <v>107</v>
      </c>
      <c r="D923" s="11" t="str">
        <f t="shared" si="41"/>
        <v>EL_4200_USBSergipe</v>
      </c>
      <c r="E923" s="13" t="s">
        <v>108</v>
      </c>
      <c r="F923" s="7" t="s">
        <v>37</v>
      </c>
      <c r="G923" s="38" t="s">
        <v>110</v>
      </c>
      <c r="H923" s="8">
        <v>0</v>
      </c>
      <c r="I923" s="8">
        <v>7.0000000000000007E-2</v>
      </c>
    </row>
    <row r="924" spans="1:9" hidden="1" x14ac:dyDescent="0.25">
      <c r="A924" s="13" t="s">
        <v>109</v>
      </c>
      <c r="B924" s="42" t="s">
        <v>241</v>
      </c>
      <c r="C924" s="13" t="s">
        <v>107</v>
      </c>
      <c r="D924" s="11" t="str">
        <f t="shared" si="41"/>
        <v>EL_4200_USBTocantins</v>
      </c>
      <c r="E924" s="13" t="s">
        <v>108</v>
      </c>
      <c r="F924" s="7" t="s">
        <v>38</v>
      </c>
      <c r="G924" s="38" t="s">
        <v>110</v>
      </c>
      <c r="H924" s="8">
        <v>0</v>
      </c>
      <c r="I924" s="8">
        <v>7.0000000000000007E-2</v>
      </c>
    </row>
    <row r="925" spans="1:9" hidden="1" x14ac:dyDescent="0.25">
      <c r="A925" s="13" t="s">
        <v>109</v>
      </c>
      <c r="B925" s="42" t="s">
        <v>241</v>
      </c>
      <c r="C925" s="13" t="s">
        <v>107</v>
      </c>
      <c r="D925" s="11" t="str">
        <f t="shared" ref="D925" si="44">E925&amp;F925</f>
        <v>EL_4200_USBZona Franca de Manaus</v>
      </c>
      <c r="E925" s="13" t="s">
        <v>108</v>
      </c>
      <c r="F925" s="7" t="s">
        <v>245</v>
      </c>
      <c r="G925" s="38" t="s">
        <v>110</v>
      </c>
      <c r="H925" s="8">
        <v>0</v>
      </c>
      <c r="I925" s="8">
        <v>0</v>
      </c>
    </row>
    <row r="926" spans="1:9" hidden="1" x14ac:dyDescent="0.25">
      <c r="A926" s="14" t="s">
        <v>112</v>
      </c>
      <c r="B926" s="41" t="s">
        <v>241</v>
      </c>
      <c r="C926" s="14" t="s">
        <v>107</v>
      </c>
      <c r="D926" s="5" t="str">
        <f t="shared" si="41"/>
        <v>EL_5200_USBSão Paulo</v>
      </c>
      <c r="E926" s="14" t="s">
        <v>111</v>
      </c>
      <c r="F926" s="5" t="s">
        <v>11</v>
      </c>
      <c r="G926" s="37" t="s">
        <v>110</v>
      </c>
      <c r="H926" s="6">
        <v>0</v>
      </c>
      <c r="I926" s="6">
        <v>0.12</v>
      </c>
    </row>
    <row r="927" spans="1:9" hidden="1" x14ac:dyDescent="0.25">
      <c r="A927" s="13" t="s">
        <v>112</v>
      </c>
      <c r="B927" s="42" t="s">
        <v>241</v>
      </c>
      <c r="C927" s="13" t="s">
        <v>107</v>
      </c>
      <c r="D927" s="11" t="str">
        <f t="shared" si="41"/>
        <v>EL_5200_USBAcre</v>
      </c>
      <c r="E927" s="13" t="s">
        <v>111</v>
      </c>
      <c r="F927" s="7" t="s">
        <v>13</v>
      </c>
      <c r="G927" s="38" t="s">
        <v>110</v>
      </c>
      <c r="H927" s="8">
        <v>0</v>
      </c>
      <c r="I927" s="8">
        <v>7.0000000000000007E-2</v>
      </c>
    </row>
    <row r="928" spans="1:9" hidden="1" x14ac:dyDescent="0.25">
      <c r="A928" s="13" t="s">
        <v>112</v>
      </c>
      <c r="B928" s="42" t="s">
        <v>241</v>
      </c>
      <c r="C928" s="13" t="s">
        <v>107</v>
      </c>
      <c r="D928" s="11" t="str">
        <f t="shared" si="41"/>
        <v>EL_5200_USBAlagoas</v>
      </c>
      <c r="E928" s="13" t="s">
        <v>111</v>
      </c>
      <c r="F928" s="7" t="s">
        <v>14</v>
      </c>
      <c r="G928" s="38" t="s">
        <v>110</v>
      </c>
      <c r="H928" s="8">
        <v>0</v>
      </c>
      <c r="I928" s="8">
        <v>7.0000000000000007E-2</v>
      </c>
    </row>
    <row r="929" spans="1:9" hidden="1" x14ac:dyDescent="0.25">
      <c r="A929" s="13" t="s">
        <v>112</v>
      </c>
      <c r="B929" s="42" t="s">
        <v>241</v>
      </c>
      <c r="C929" s="13" t="s">
        <v>107</v>
      </c>
      <c r="D929" s="11" t="str">
        <f t="shared" si="41"/>
        <v>EL_5200_USBAmazonas</v>
      </c>
      <c r="E929" s="13" t="s">
        <v>111</v>
      </c>
      <c r="F929" s="7" t="s">
        <v>15</v>
      </c>
      <c r="G929" s="38" t="s">
        <v>110</v>
      </c>
      <c r="H929" s="8">
        <v>0</v>
      </c>
      <c r="I929" s="8">
        <v>7.0000000000000007E-2</v>
      </c>
    </row>
    <row r="930" spans="1:9" hidden="1" x14ac:dyDescent="0.25">
      <c r="A930" s="13" t="s">
        <v>112</v>
      </c>
      <c r="B930" s="42" t="s">
        <v>241</v>
      </c>
      <c r="C930" s="13" t="s">
        <v>107</v>
      </c>
      <c r="D930" s="11" t="str">
        <f t="shared" si="41"/>
        <v>EL_5200_USBAmapá</v>
      </c>
      <c r="E930" s="13" t="s">
        <v>111</v>
      </c>
      <c r="F930" s="7" t="s">
        <v>16</v>
      </c>
      <c r="G930" s="38" t="s">
        <v>110</v>
      </c>
      <c r="H930" s="8">
        <v>0</v>
      </c>
      <c r="I930" s="8">
        <v>7.0000000000000007E-2</v>
      </c>
    </row>
    <row r="931" spans="1:9" hidden="1" x14ac:dyDescent="0.25">
      <c r="A931" s="13" t="s">
        <v>112</v>
      </c>
      <c r="B931" s="42" t="s">
        <v>241</v>
      </c>
      <c r="C931" s="13" t="s">
        <v>107</v>
      </c>
      <c r="D931" s="11" t="str">
        <f t="shared" si="41"/>
        <v>EL_5200_USBBahia</v>
      </c>
      <c r="E931" s="13" t="s">
        <v>111</v>
      </c>
      <c r="F931" s="7" t="s">
        <v>17</v>
      </c>
      <c r="G931" s="38" t="s">
        <v>110</v>
      </c>
      <c r="H931" s="8">
        <v>0</v>
      </c>
      <c r="I931" s="8">
        <v>7.0000000000000007E-2</v>
      </c>
    </row>
    <row r="932" spans="1:9" hidden="1" x14ac:dyDescent="0.25">
      <c r="A932" s="13" t="s">
        <v>112</v>
      </c>
      <c r="B932" s="42" t="s">
        <v>241</v>
      </c>
      <c r="C932" s="13" t="s">
        <v>107</v>
      </c>
      <c r="D932" s="11" t="str">
        <f t="shared" ref="D932:D997" si="45">E932&amp;F932</f>
        <v>EL_5200_USBCeará</v>
      </c>
      <c r="E932" s="13" t="s">
        <v>111</v>
      </c>
      <c r="F932" s="7" t="s">
        <v>18</v>
      </c>
      <c r="G932" s="38" t="s">
        <v>110</v>
      </c>
      <c r="H932" s="8">
        <v>0</v>
      </c>
      <c r="I932" s="8">
        <v>7.0000000000000007E-2</v>
      </c>
    </row>
    <row r="933" spans="1:9" hidden="1" x14ac:dyDescent="0.25">
      <c r="A933" s="13" t="s">
        <v>112</v>
      </c>
      <c r="B933" s="42" t="s">
        <v>241</v>
      </c>
      <c r="C933" s="13" t="s">
        <v>107</v>
      </c>
      <c r="D933" s="11" t="str">
        <f t="shared" si="45"/>
        <v>EL_5200_USBDistrito Federal</v>
      </c>
      <c r="E933" s="13" t="s">
        <v>111</v>
      </c>
      <c r="F933" s="7" t="s">
        <v>19</v>
      </c>
      <c r="G933" s="38" t="s">
        <v>110</v>
      </c>
      <c r="H933" s="8">
        <v>0</v>
      </c>
      <c r="I933" s="8">
        <v>7.0000000000000007E-2</v>
      </c>
    </row>
    <row r="934" spans="1:9" hidden="1" x14ac:dyDescent="0.25">
      <c r="A934" s="13" t="s">
        <v>112</v>
      </c>
      <c r="B934" s="42" t="s">
        <v>241</v>
      </c>
      <c r="C934" s="13" t="s">
        <v>107</v>
      </c>
      <c r="D934" s="11" t="str">
        <f t="shared" si="45"/>
        <v>EL_5200_USBEspírito Santo</v>
      </c>
      <c r="E934" s="13" t="s">
        <v>111</v>
      </c>
      <c r="F934" s="7" t="s">
        <v>20</v>
      </c>
      <c r="G934" s="38" t="s">
        <v>110</v>
      </c>
      <c r="H934" s="8">
        <v>0</v>
      </c>
      <c r="I934" s="8">
        <v>7.0000000000000007E-2</v>
      </c>
    </row>
    <row r="935" spans="1:9" hidden="1" x14ac:dyDescent="0.25">
      <c r="A935" s="13" t="s">
        <v>112</v>
      </c>
      <c r="B935" s="42" t="s">
        <v>241</v>
      </c>
      <c r="C935" s="13" t="s">
        <v>107</v>
      </c>
      <c r="D935" s="11" t="str">
        <f t="shared" si="45"/>
        <v>EL_5200_USBGoiás</v>
      </c>
      <c r="E935" s="13" t="s">
        <v>111</v>
      </c>
      <c r="F935" s="7" t="s">
        <v>21</v>
      </c>
      <c r="G935" s="38" t="s">
        <v>110</v>
      </c>
      <c r="H935" s="8">
        <v>0</v>
      </c>
      <c r="I935" s="8">
        <v>7.0000000000000007E-2</v>
      </c>
    </row>
    <row r="936" spans="1:9" hidden="1" x14ac:dyDescent="0.25">
      <c r="A936" s="13" t="s">
        <v>112</v>
      </c>
      <c r="B936" s="42" t="s">
        <v>241</v>
      </c>
      <c r="C936" s="13" t="s">
        <v>107</v>
      </c>
      <c r="D936" s="11" t="str">
        <f t="shared" si="45"/>
        <v>EL_5200_USBMaranhão</v>
      </c>
      <c r="E936" s="13" t="s">
        <v>111</v>
      </c>
      <c r="F936" s="7" t="s">
        <v>22</v>
      </c>
      <c r="G936" s="38" t="s">
        <v>110</v>
      </c>
      <c r="H936" s="8">
        <v>0</v>
      </c>
      <c r="I936" s="8">
        <v>7.0000000000000007E-2</v>
      </c>
    </row>
    <row r="937" spans="1:9" hidden="1" x14ac:dyDescent="0.25">
      <c r="A937" s="13" t="s">
        <v>112</v>
      </c>
      <c r="B937" s="42" t="s">
        <v>241</v>
      </c>
      <c r="C937" s="13" t="s">
        <v>107</v>
      </c>
      <c r="D937" s="11" t="str">
        <f t="shared" si="45"/>
        <v>EL_5200_USBMato Grosso</v>
      </c>
      <c r="E937" s="13" t="s">
        <v>111</v>
      </c>
      <c r="F937" s="7" t="s">
        <v>23</v>
      </c>
      <c r="G937" s="38" t="s">
        <v>110</v>
      </c>
      <c r="H937" s="8">
        <v>0</v>
      </c>
      <c r="I937" s="8">
        <v>7.0000000000000007E-2</v>
      </c>
    </row>
    <row r="938" spans="1:9" hidden="1" x14ac:dyDescent="0.25">
      <c r="A938" s="13" t="s">
        <v>112</v>
      </c>
      <c r="B938" s="42" t="s">
        <v>241</v>
      </c>
      <c r="C938" s="13" t="s">
        <v>107</v>
      </c>
      <c r="D938" s="11" t="str">
        <f t="shared" si="45"/>
        <v>EL_5200_USBMato Grosso do Sul</v>
      </c>
      <c r="E938" s="13" t="s">
        <v>111</v>
      </c>
      <c r="F938" s="7" t="s">
        <v>24</v>
      </c>
      <c r="G938" s="38" t="s">
        <v>110</v>
      </c>
      <c r="H938" s="8">
        <v>0</v>
      </c>
      <c r="I938" s="8">
        <v>7.0000000000000007E-2</v>
      </c>
    </row>
    <row r="939" spans="1:9" hidden="1" x14ac:dyDescent="0.25">
      <c r="A939" s="13" t="s">
        <v>112</v>
      </c>
      <c r="B939" s="42" t="s">
        <v>241</v>
      </c>
      <c r="C939" s="13" t="s">
        <v>107</v>
      </c>
      <c r="D939" s="11" t="str">
        <f t="shared" si="45"/>
        <v>EL_5200_USBMinas Gerais</v>
      </c>
      <c r="E939" s="13" t="s">
        <v>111</v>
      </c>
      <c r="F939" s="7" t="s">
        <v>25</v>
      </c>
      <c r="G939" s="38" t="s">
        <v>110</v>
      </c>
      <c r="H939" s="8">
        <v>0</v>
      </c>
      <c r="I939" s="8">
        <v>0.12</v>
      </c>
    </row>
    <row r="940" spans="1:9" hidden="1" x14ac:dyDescent="0.25">
      <c r="A940" s="13" t="s">
        <v>112</v>
      </c>
      <c r="B940" s="42" t="s">
        <v>241</v>
      </c>
      <c r="C940" s="13" t="s">
        <v>107</v>
      </c>
      <c r="D940" s="11" t="str">
        <f t="shared" si="45"/>
        <v>EL_5200_USBPará</v>
      </c>
      <c r="E940" s="13" t="s">
        <v>111</v>
      </c>
      <c r="F940" s="7" t="s">
        <v>26</v>
      </c>
      <c r="G940" s="38" t="s">
        <v>110</v>
      </c>
      <c r="H940" s="8">
        <v>0</v>
      </c>
      <c r="I940" s="8">
        <v>7.0000000000000007E-2</v>
      </c>
    </row>
    <row r="941" spans="1:9" hidden="1" x14ac:dyDescent="0.25">
      <c r="A941" s="13" t="s">
        <v>112</v>
      </c>
      <c r="B941" s="42" t="s">
        <v>241</v>
      </c>
      <c r="C941" s="13" t="s">
        <v>107</v>
      </c>
      <c r="D941" s="11" t="str">
        <f t="shared" si="45"/>
        <v>EL_5200_USBParaíba</v>
      </c>
      <c r="E941" s="13" t="s">
        <v>111</v>
      </c>
      <c r="F941" s="7" t="s">
        <v>27</v>
      </c>
      <c r="G941" s="38" t="s">
        <v>110</v>
      </c>
      <c r="H941" s="8">
        <v>0</v>
      </c>
      <c r="I941" s="8">
        <v>7.0000000000000007E-2</v>
      </c>
    </row>
    <row r="942" spans="1:9" hidden="1" x14ac:dyDescent="0.25">
      <c r="A942" s="13" t="s">
        <v>112</v>
      </c>
      <c r="B942" s="42" t="s">
        <v>241</v>
      </c>
      <c r="C942" s="13" t="s">
        <v>107</v>
      </c>
      <c r="D942" s="11" t="str">
        <f t="shared" si="45"/>
        <v>EL_5200_USBParaná</v>
      </c>
      <c r="E942" s="13" t="s">
        <v>111</v>
      </c>
      <c r="F942" s="7" t="s">
        <v>28</v>
      </c>
      <c r="G942" s="38" t="s">
        <v>110</v>
      </c>
      <c r="H942" s="8">
        <v>0</v>
      </c>
      <c r="I942" s="8">
        <v>0.12</v>
      </c>
    </row>
    <row r="943" spans="1:9" hidden="1" x14ac:dyDescent="0.25">
      <c r="A943" s="13" t="s">
        <v>112</v>
      </c>
      <c r="B943" s="42" t="s">
        <v>241</v>
      </c>
      <c r="C943" s="13" t="s">
        <v>107</v>
      </c>
      <c r="D943" s="11" t="str">
        <f t="shared" si="45"/>
        <v>EL_5200_USBPernambuco</v>
      </c>
      <c r="E943" s="13" t="s">
        <v>111</v>
      </c>
      <c r="F943" s="7" t="s">
        <v>29</v>
      </c>
      <c r="G943" s="38" t="s">
        <v>110</v>
      </c>
      <c r="H943" s="8">
        <v>0</v>
      </c>
      <c r="I943" s="8">
        <v>7.0000000000000007E-2</v>
      </c>
    </row>
    <row r="944" spans="1:9" hidden="1" x14ac:dyDescent="0.25">
      <c r="A944" s="13" t="s">
        <v>112</v>
      </c>
      <c r="B944" s="42" t="s">
        <v>241</v>
      </c>
      <c r="C944" s="13" t="s">
        <v>107</v>
      </c>
      <c r="D944" s="11" t="str">
        <f t="shared" si="45"/>
        <v>EL_5200_USBPiauí</v>
      </c>
      <c r="E944" s="13" t="s">
        <v>111</v>
      </c>
      <c r="F944" s="7" t="s">
        <v>30</v>
      </c>
      <c r="G944" s="38" t="s">
        <v>110</v>
      </c>
      <c r="H944" s="8">
        <v>0</v>
      </c>
      <c r="I944" s="8">
        <v>7.0000000000000007E-2</v>
      </c>
    </row>
    <row r="945" spans="1:9" hidden="1" x14ac:dyDescent="0.25">
      <c r="A945" s="13" t="s">
        <v>112</v>
      </c>
      <c r="B945" s="42" t="s">
        <v>241</v>
      </c>
      <c r="C945" s="13" t="s">
        <v>107</v>
      </c>
      <c r="D945" s="11" t="str">
        <f t="shared" si="45"/>
        <v>EL_5200_USBRio Grande do Norte</v>
      </c>
      <c r="E945" s="13" t="s">
        <v>111</v>
      </c>
      <c r="F945" s="7" t="s">
        <v>31</v>
      </c>
      <c r="G945" s="38" t="s">
        <v>110</v>
      </c>
      <c r="H945" s="8">
        <v>0</v>
      </c>
      <c r="I945" s="8">
        <v>7.0000000000000007E-2</v>
      </c>
    </row>
    <row r="946" spans="1:9" hidden="1" x14ac:dyDescent="0.25">
      <c r="A946" s="13" t="s">
        <v>112</v>
      </c>
      <c r="B946" s="42" t="s">
        <v>241</v>
      </c>
      <c r="C946" s="13" t="s">
        <v>107</v>
      </c>
      <c r="D946" s="11" t="str">
        <f t="shared" si="45"/>
        <v>EL_5200_USBRio Grande do Sul</v>
      </c>
      <c r="E946" s="13" t="s">
        <v>111</v>
      </c>
      <c r="F946" s="7" t="s">
        <v>32</v>
      </c>
      <c r="G946" s="38" t="s">
        <v>110</v>
      </c>
      <c r="H946" s="8">
        <v>0</v>
      </c>
      <c r="I946" s="8">
        <v>0.12</v>
      </c>
    </row>
    <row r="947" spans="1:9" hidden="1" x14ac:dyDescent="0.25">
      <c r="A947" s="13" t="s">
        <v>112</v>
      </c>
      <c r="B947" s="42" t="s">
        <v>241</v>
      </c>
      <c r="C947" s="13" t="s">
        <v>107</v>
      </c>
      <c r="D947" s="11" t="str">
        <f t="shared" si="45"/>
        <v>EL_5200_USBRio de Janeiro</v>
      </c>
      <c r="E947" s="13" t="s">
        <v>111</v>
      </c>
      <c r="F947" s="7" t="s">
        <v>33</v>
      </c>
      <c r="G947" s="38" t="s">
        <v>110</v>
      </c>
      <c r="H947" s="8">
        <v>0</v>
      </c>
      <c r="I947" s="8">
        <v>0.12</v>
      </c>
    </row>
    <row r="948" spans="1:9" hidden="1" x14ac:dyDescent="0.25">
      <c r="A948" s="13" t="s">
        <v>112</v>
      </c>
      <c r="B948" s="42" t="s">
        <v>241</v>
      </c>
      <c r="C948" s="13" t="s">
        <v>107</v>
      </c>
      <c r="D948" s="11" t="str">
        <f t="shared" si="45"/>
        <v>EL_5200_USBRondônia</v>
      </c>
      <c r="E948" s="13" t="s">
        <v>111</v>
      </c>
      <c r="F948" s="7" t="s">
        <v>34</v>
      </c>
      <c r="G948" s="38" t="s">
        <v>110</v>
      </c>
      <c r="H948" s="8">
        <v>0</v>
      </c>
      <c r="I948" s="8">
        <v>7.0000000000000007E-2</v>
      </c>
    </row>
    <row r="949" spans="1:9" hidden="1" x14ac:dyDescent="0.25">
      <c r="A949" s="13" t="s">
        <v>112</v>
      </c>
      <c r="B949" s="42" t="s">
        <v>241</v>
      </c>
      <c r="C949" s="13" t="s">
        <v>107</v>
      </c>
      <c r="D949" s="11" t="str">
        <f t="shared" si="45"/>
        <v>EL_5200_USBRoraima</v>
      </c>
      <c r="E949" s="13" t="s">
        <v>111</v>
      </c>
      <c r="F949" s="7" t="s">
        <v>35</v>
      </c>
      <c r="G949" s="38" t="s">
        <v>110</v>
      </c>
      <c r="H949" s="8">
        <v>0</v>
      </c>
      <c r="I949" s="8">
        <v>7.0000000000000007E-2</v>
      </c>
    </row>
    <row r="950" spans="1:9" hidden="1" x14ac:dyDescent="0.25">
      <c r="A950" s="13" t="s">
        <v>112</v>
      </c>
      <c r="B950" s="42" t="s">
        <v>241</v>
      </c>
      <c r="C950" s="13" t="s">
        <v>107</v>
      </c>
      <c r="D950" s="11" t="str">
        <f t="shared" si="45"/>
        <v>EL_5200_USBSanta Catarina</v>
      </c>
      <c r="E950" s="13" t="s">
        <v>111</v>
      </c>
      <c r="F950" s="7" t="s">
        <v>36</v>
      </c>
      <c r="G950" s="38" t="s">
        <v>110</v>
      </c>
      <c r="H950" s="8">
        <v>0</v>
      </c>
      <c r="I950" s="8">
        <v>0.12</v>
      </c>
    </row>
    <row r="951" spans="1:9" hidden="1" x14ac:dyDescent="0.25">
      <c r="A951" s="13" t="s">
        <v>112</v>
      </c>
      <c r="B951" s="42" t="s">
        <v>241</v>
      </c>
      <c r="C951" s="13" t="s">
        <v>107</v>
      </c>
      <c r="D951" s="11" t="str">
        <f t="shared" si="45"/>
        <v>EL_5200_USBSergipe</v>
      </c>
      <c r="E951" s="13" t="s">
        <v>111</v>
      </c>
      <c r="F951" s="7" t="s">
        <v>37</v>
      </c>
      <c r="G951" s="38" t="s">
        <v>110</v>
      </c>
      <c r="H951" s="8">
        <v>0</v>
      </c>
      <c r="I951" s="8">
        <v>7.0000000000000007E-2</v>
      </c>
    </row>
    <row r="952" spans="1:9" hidden="1" x14ac:dyDescent="0.25">
      <c r="A952" s="13" t="s">
        <v>112</v>
      </c>
      <c r="B952" s="42" t="s">
        <v>241</v>
      </c>
      <c r="C952" s="13" t="s">
        <v>107</v>
      </c>
      <c r="D952" s="11" t="str">
        <f t="shared" si="45"/>
        <v>EL_5200_USBTocantins</v>
      </c>
      <c r="E952" s="13" t="s">
        <v>111</v>
      </c>
      <c r="F952" s="7" t="s">
        <v>38</v>
      </c>
      <c r="G952" s="38" t="s">
        <v>110</v>
      </c>
      <c r="H952" s="8">
        <v>0</v>
      </c>
      <c r="I952" s="8">
        <v>7.0000000000000007E-2</v>
      </c>
    </row>
    <row r="953" spans="1:9" hidden="1" x14ac:dyDescent="0.25">
      <c r="A953" s="13" t="s">
        <v>112</v>
      </c>
      <c r="B953" s="42" t="s">
        <v>241</v>
      </c>
      <c r="C953" s="13" t="s">
        <v>107</v>
      </c>
      <c r="D953" s="11" t="str">
        <f t="shared" ref="D953" si="46">E953&amp;F953</f>
        <v>EL_5200_USBZona Franca de Manaus</v>
      </c>
      <c r="E953" s="13" t="s">
        <v>111</v>
      </c>
      <c r="F953" s="7" t="s">
        <v>245</v>
      </c>
      <c r="G953" s="38" t="s">
        <v>110</v>
      </c>
      <c r="H953" s="8">
        <v>0</v>
      </c>
      <c r="I953" s="8">
        <v>0</v>
      </c>
    </row>
    <row r="954" spans="1:9" hidden="1" x14ac:dyDescent="0.25">
      <c r="A954" s="14" t="s">
        <v>113</v>
      </c>
      <c r="B954" s="41" t="s">
        <v>241</v>
      </c>
      <c r="C954" s="14" t="s">
        <v>107</v>
      </c>
      <c r="D954" s="5" t="str">
        <f t="shared" si="45"/>
        <v>EL_5220_USBSão Paulo</v>
      </c>
      <c r="E954" s="14" t="s">
        <v>114</v>
      </c>
      <c r="F954" s="5" t="s">
        <v>11</v>
      </c>
      <c r="G954" s="37" t="s">
        <v>110</v>
      </c>
      <c r="H954" s="6">
        <v>0</v>
      </c>
      <c r="I954" s="6">
        <v>0.12</v>
      </c>
    </row>
    <row r="955" spans="1:9" hidden="1" x14ac:dyDescent="0.25">
      <c r="A955" s="13" t="s">
        <v>113</v>
      </c>
      <c r="B955" s="42" t="s">
        <v>241</v>
      </c>
      <c r="C955" s="13" t="s">
        <v>107</v>
      </c>
      <c r="D955" s="11" t="str">
        <f t="shared" si="45"/>
        <v>EL_5220_USBAcre</v>
      </c>
      <c r="E955" s="13" t="s">
        <v>114</v>
      </c>
      <c r="F955" s="7" t="s">
        <v>13</v>
      </c>
      <c r="G955" s="38" t="s">
        <v>110</v>
      </c>
      <c r="H955" s="8">
        <v>0</v>
      </c>
      <c r="I955" s="8">
        <v>7.0000000000000007E-2</v>
      </c>
    </row>
    <row r="956" spans="1:9" hidden="1" x14ac:dyDescent="0.25">
      <c r="A956" s="13" t="s">
        <v>113</v>
      </c>
      <c r="B956" s="42" t="s">
        <v>241</v>
      </c>
      <c r="C956" s="13" t="s">
        <v>107</v>
      </c>
      <c r="D956" s="11" t="str">
        <f t="shared" si="45"/>
        <v>EL_5220_USBAlagoas</v>
      </c>
      <c r="E956" s="13" t="s">
        <v>114</v>
      </c>
      <c r="F956" s="7" t="s">
        <v>14</v>
      </c>
      <c r="G956" s="38" t="s">
        <v>110</v>
      </c>
      <c r="H956" s="8">
        <v>0</v>
      </c>
      <c r="I956" s="8">
        <v>7.0000000000000007E-2</v>
      </c>
    </row>
    <row r="957" spans="1:9" hidden="1" x14ac:dyDescent="0.25">
      <c r="A957" s="13" t="s">
        <v>113</v>
      </c>
      <c r="B957" s="42" t="s">
        <v>241</v>
      </c>
      <c r="C957" s="13" t="s">
        <v>107</v>
      </c>
      <c r="D957" s="11" t="str">
        <f t="shared" si="45"/>
        <v>EL_5220_USBAmazonas</v>
      </c>
      <c r="E957" s="13" t="s">
        <v>114</v>
      </c>
      <c r="F957" s="7" t="s">
        <v>15</v>
      </c>
      <c r="G957" s="38" t="s">
        <v>110</v>
      </c>
      <c r="H957" s="8">
        <v>0</v>
      </c>
      <c r="I957" s="8">
        <v>7.0000000000000007E-2</v>
      </c>
    </row>
    <row r="958" spans="1:9" hidden="1" x14ac:dyDescent="0.25">
      <c r="A958" s="13" t="s">
        <v>113</v>
      </c>
      <c r="B958" s="42" t="s">
        <v>241</v>
      </c>
      <c r="C958" s="13" t="s">
        <v>107</v>
      </c>
      <c r="D958" s="11" t="str">
        <f t="shared" si="45"/>
        <v>EL_5220_USBAmapá</v>
      </c>
      <c r="E958" s="13" t="s">
        <v>114</v>
      </c>
      <c r="F958" s="7" t="s">
        <v>16</v>
      </c>
      <c r="G958" s="38" t="s">
        <v>110</v>
      </c>
      <c r="H958" s="8">
        <v>0</v>
      </c>
      <c r="I958" s="8">
        <v>7.0000000000000007E-2</v>
      </c>
    </row>
    <row r="959" spans="1:9" hidden="1" x14ac:dyDescent="0.25">
      <c r="A959" s="13" t="s">
        <v>113</v>
      </c>
      <c r="B959" s="42" t="s">
        <v>241</v>
      </c>
      <c r="C959" s="13" t="s">
        <v>107</v>
      </c>
      <c r="D959" s="11" t="str">
        <f t="shared" si="45"/>
        <v>EL_5220_USBBahia</v>
      </c>
      <c r="E959" s="13" t="s">
        <v>114</v>
      </c>
      <c r="F959" s="7" t="s">
        <v>17</v>
      </c>
      <c r="G959" s="38" t="s">
        <v>110</v>
      </c>
      <c r="H959" s="8">
        <v>0</v>
      </c>
      <c r="I959" s="8">
        <v>7.0000000000000007E-2</v>
      </c>
    </row>
    <row r="960" spans="1:9" hidden="1" x14ac:dyDescent="0.25">
      <c r="A960" s="13" t="s">
        <v>113</v>
      </c>
      <c r="B960" s="42" t="s">
        <v>241</v>
      </c>
      <c r="C960" s="13" t="s">
        <v>107</v>
      </c>
      <c r="D960" s="11" t="str">
        <f t="shared" si="45"/>
        <v>EL_5220_USBCeará</v>
      </c>
      <c r="E960" s="13" t="s">
        <v>114</v>
      </c>
      <c r="F960" s="7" t="s">
        <v>18</v>
      </c>
      <c r="G960" s="38" t="s">
        <v>110</v>
      </c>
      <c r="H960" s="8">
        <v>0</v>
      </c>
      <c r="I960" s="8">
        <v>7.0000000000000007E-2</v>
      </c>
    </row>
    <row r="961" spans="1:9" hidden="1" x14ac:dyDescent="0.25">
      <c r="A961" s="13" t="s">
        <v>113</v>
      </c>
      <c r="B961" s="42" t="s">
        <v>241</v>
      </c>
      <c r="C961" s="13" t="s">
        <v>107</v>
      </c>
      <c r="D961" s="11" t="str">
        <f t="shared" si="45"/>
        <v>EL_5220_USBDistrito Federal</v>
      </c>
      <c r="E961" s="13" t="s">
        <v>114</v>
      </c>
      <c r="F961" s="7" t="s">
        <v>19</v>
      </c>
      <c r="G961" s="38" t="s">
        <v>110</v>
      </c>
      <c r="H961" s="8">
        <v>0</v>
      </c>
      <c r="I961" s="8">
        <v>7.0000000000000007E-2</v>
      </c>
    </row>
    <row r="962" spans="1:9" hidden="1" x14ac:dyDescent="0.25">
      <c r="A962" s="13" t="s">
        <v>113</v>
      </c>
      <c r="B962" s="42" t="s">
        <v>241</v>
      </c>
      <c r="C962" s="13" t="s">
        <v>107</v>
      </c>
      <c r="D962" s="11" t="str">
        <f t="shared" si="45"/>
        <v>EL_5220_USBEspírito Santo</v>
      </c>
      <c r="E962" s="13" t="s">
        <v>114</v>
      </c>
      <c r="F962" s="7" t="s">
        <v>20</v>
      </c>
      <c r="G962" s="38" t="s">
        <v>110</v>
      </c>
      <c r="H962" s="8">
        <v>0</v>
      </c>
      <c r="I962" s="8">
        <v>7.0000000000000007E-2</v>
      </c>
    </row>
    <row r="963" spans="1:9" hidden="1" x14ac:dyDescent="0.25">
      <c r="A963" s="13" t="s">
        <v>113</v>
      </c>
      <c r="B963" s="42" t="s">
        <v>241</v>
      </c>
      <c r="C963" s="13" t="s">
        <v>107</v>
      </c>
      <c r="D963" s="11" t="str">
        <f t="shared" si="45"/>
        <v>EL_5220_USBGoiás</v>
      </c>
      <c r="E963" s="13" t="s">
        <v>114</v>
      </c>
      <c r="F963" s="7" t="s">
        <v>21</v>
      </c>
      <c r="G963" s="38" t="s">
        <v>110</v>
      </c>
      <c r="H963" s="8">
        <v>0</v>
      </c>
      <c r="I963" s="8">
        <v>7.0000000000000007E-2</v>
      </c>
    </row>
    <row r="964" spans="1:9" hidden="1" x14ac:dyDescent="0.25">
      <c r="A964" s="13" t="s">
        <v>113</v>
      </c>
      <c r="B964" s="42" t="s">
        <v>241</v>
      </c>
      <c r="C964" s="13" t="s">
        <v>107</v>
      </c>
      <c r="D964" s="11" t="str">
        <f t="shared" si="45"/>
        <v>EL_5220_USBMaranhão</v>
      </c>
      <c r="E964" s="13" t="s">
        <v>114</v>
      </c>
      <c r="F964" s="7" t="s">
        <v>22</v>
      </c>
      <c r="G964" s="38" t="s">
        <v>110</v>
      </c>
      <c r="H964" s="8">
        <v>0</v>
      </c>
      <c r="I964" s="8">
        <v>7.0000000000000007E-2</v>
      </c>
    </row>
    <row r="965" spans="1:9" hidden="1" x14ac:dyDescent="0.25">
      <c r="A965" s="13" t="s">
        <v>113</v>
      </c>
      <c r="B965" s="42" t="s">
        <v>241</v>
      </c>
      <c r="C965" s="13" t="s">
        <v>107</v>
      </c>
      <c r="D965" s="11" t="str">
        <f t="shared" si="45"/>
        <v>EL_5220_USBMato Grosso</v>
      </c>
      <c r="E965" s="13" t="s">
        <v>114</v>
      </c>
      <c r="F965" s="7" t="s">
        <v>23</v>
      </c>
      <c r="G965" s="38" t="s">
        <v>110</v>
      </c>
      <c r="H965" s="8">
        <v>0</v>
      </c>
      <c r="I965" s="8">
        <v>7.0000000000000007E-2</v>
      </c>
    </row>
    <row r="966" spans="1:9" hidden="1" x14ac:dyDescent="0.25">
      <c r="A966" s="13" t="s">
        <v>113</v>
      </c>
      <c r="B966" s="42" t="s">
        <v>241</v>
      </c>
      <c r="C966" s="13" t="s">
        <v>107</v>
      </c>
      <c r="D966" s="11" t="str">
        <f t="shared" si="45"/>
        <v>EL_5220_USBMato Grosso do Sul</v>
      </c>
      <c r="E966" s="13" t="s">
        <v>114</v>
      </c>
      <c r="F966" s="7" t="s">
        <v>24</v>
      </c>
      <c r="G966" s="38" t="s">
        <v>110</v>
      </c>
      <c r="H966" s="8">
        <v>0</v>
      </c>
      <c r="I966" s="8">
        <v>7.0000000000000007E-2</v>
      </c>
    </row>
    <row r="967" spans="1:9" hidden="1" x14ac:dyDescent="0.25">
      <c r="A967" s="13" t="s">
        <v>113</v>
      </c>
      <c r="B967" s="42" t="s">
        <v>241</v>
      </c>
      <c r="C967" s="13" t="s">
        <v>107</v>
      </c>
      <c r="D967" s="11" t="str">
        <f t="shared" si="45"/>
        <v>EL_5220_USBMinas Gerais</v>
      </c>
      <c r="E967" s="13" t="s">
        <v>114</v>
      </c>
      <c r="F967" s="7" t="s">
        <v>25</v>
      </c>
      <c r="G967" s="38" t="s">
        <v>110</v>
      </c>
      <c r="H967" s="8">
        <v>0</v>
      </c>
      <c r="I967" s="8">
        <v>0.12</v>
      </c>
    </row>
    <row r="968" spans="1:9" hidden="1" x14ac:dyDescent="0.25">
      <c r="A968" s="13" t="s">
        <v>113</v>
      </c>
      <c r="B968" s="42" t="s">
        <v>241</v>
      </c>
      <c r="C968" s="13" t="s">
        <v>107</v>
      </c>
      <c r="D968" s="11" t="str">
        <f t="shared" si="45"/>
        <v>EL_5220_USBPará</v>
      </c>
      <c r="E968" s="13" t="s">
        <v>114</v>
      </c>
      <c r="F968" s="7" t="s">
        <v>26</v>
      </c>
      <c r="G968" s="38" t="s">
        <v>110</v>
      </c>
      <c r="H968" s="8">
        <v>0</v>
      </c>
      <c r="I968" s="8">
        <v>7.0000000000000007E-2</v>
      </c>
    </row>
    <row r="969" spans="1:9" hidden="1" x14ac:dyDescent="0.25">
      <c r="A969" s="13" t="s">
        <v>113</v>
      </c>
      <c r="B969" s="42" t="s">
        <v>241</v>
      </c>
      <c r="C969" s="13" t="s">
        <v>107</v>
      </c>
      <c r="D969" s="11" t="str">
        <f t="shared" si="45"/>
        <v>EL_5220_USBParaíba</v>
      </c>
      <c r="E969" s="13" t="s">
        <v>114</v>
      </c>
      <c r="F969" s="7" t="s">
        <v>27</v>
      </c>
      <c r="G969" s="38" t="s">
        <v>110</v>
      </c>
      <c r="H969" s="8">
        <v>0</v>
      </c>
      <c r="I969" s="8">
        <v>7.0000000000000007E-2</v>
      </c>
    </row>
    <row r="970" spans="1:9" hidden="1" x14ac:dyDescent="0.25">
      <c r="A970" s="13" t="s">
        <v>113</v>
      </c>
      <c r="B970" s="42" t="s">
        <v>241</v>
      </c>
      <c r="C970" s="13" t="s">
        <v>107</v>
      </c>
      <c r="D970" s="11" t="str">
        <f t="shared" si="45"/>
        <v>EL_5220_USBParaná</v>
      </c>
      <c r="E970" s="13" t="s">
        <v>114</v>
      </c>
      <c r="F970" s="7" t="s">
        <v>28</v>
      </c>
      <c r="G970" s="38" t="s">
        <v>110</v>
      </c>
      <c r="H970" s="8">
        <v>0</v>
      </c>
      <c r="I970" s="8">
        <v>0.12</v>
      </c>
    </row>
    <row r="971" spans="1:9" hidden="1" x14ac:dyDescent="0.25">
      <c r="A971" s="13" t="s">
        <v>113</v>
      </c>
      <c r="B971" s="42" t="s">
        <v>241</v>
      </c>
      <c r="C971" s="13" t="s">
        <v>107</v>
      </c>
      <c r="D971" s="11" t="str">
        <f t="shared" si="45"/>
        <v>EL_5220_USBPernambuco</v>
      </c>
      <c r="E971" s="13" t="s">
        <v>114</v>
      </c>
      <c r="F971" s="7" t="s">
        <v>29</v>
      </c>
      <c r="G971" s="38" t="s">
        <v>110</v>
      </c>
      <c r="H971" s="8">
        <v>0</v>
      </c>
      <c r="I971" s="8">
        <v>7.0000000000000007E-2</v>
      </c>
    </row>
    <row r="972" spans="1:9" hidden="1" x14ac:dyDescent="0.25">
      <c r="A972" s="13" t="s">
        <v>113</v>
      </c>
      <c r="B972" s="42" t="s">
        <v>241</v>
      </c>
      <c r="C972" s="13" t="s">
        <v>107</v>
      </c>
      <c r="D972" s="11" t="str">
        <f t="shared" si="45"/>
        <v>EL_5220_USBPiauí</v>
      </c>
      <c r="E972" s="13" t="s">
        <v>114</v>
      </c>
      <c r="F972" s="7" t="s">
        <v>30</v>
      </c>
      <c r="G972" s="38" t="s">
        <v>110</v>
      </c>
      <c r="H972" s="8">
        <v>0</v>
      </c>
      <c r="I972" s="8">
        <v>7.0000000000000007E-2</v>
      </c>
    </row>
    <row r="973" spans="1:9" hidden="1" x14ac:dyDescent="0.25">
      <c r="A973" s="13" t="s">
        <v>113</v>
      </c>
      <c r="B973" s="42" t="s">
        <v>241</v>
      </c>
      <c r="C973" s="13" t="s">
        <v>107</v>
      </c>
      <c r="D973" s="11" t="str">
        <f t="shared" si="45"/>
        <v>EL_5220_USBRio Grande do Norte</v>
      </c>
      <c r="E973" s="13" t="s">
        <v>114</v>
      </c>
      <c r="F973" s="7" t="s">
        <v>31</v>
      </c>
      <c r="G973" s="38" t="s">
        <v>110</v>
      </c>
      <c r="H973" s="8">
        <v>0</v>
      </c>
      <c r="I973" s="8">
        <v>7.0000000000000007E-2</v>
      </c>
    </row>
    <row r="974" spans="1:9" hidden="1" x14ac:dyDescent="0.25">
      <c r="A974" s="13" t="s">
        <v>113</v>
      </c>
      <c r="B974" s="42" t="s">
        <v>241</v>
      </c>
      <c r="C974" s="13" t="s">
        <v>107</v>
      </c>
      <c r="D974" s="11" t="str">
        <f t="shared" si="45"/>
        <v>EL_5220_USBRio Grande do Sul</v>
      </c>
      <c r="E974" s="13" t="s">
        <v>114</v>
      </c>
      <c r="F974" s="7" t="s">
        <v>32</v>
      </c>
      <c r="G974" s="38" t="s">
        <v>110</v>
      </c>
      <c r="H974" s="8">
        <v>0</v>
      </c>
      <c r="I974" s="8">
        <v>0.12</v>
      </c>
    </row>
    <row r="975" spans="1:9" hidden="1" x14ac:dyDescent="0.25">
      <c r="A975" s="13" t="s">
        <v>113</v>
      </c>
      <c r="B975" s="42" t="s">
        <v>241</v>
      </c>
      <c r="C975" s="13" t="s">
        <v>107</v>
      </c>
      <c r="D975" s="11" t="str">
        <f t="shared" si="45"/>
        <v>EL_5220_USBRio de Janeiro</v>
      </c>
      <c r="E975" s="13" t="s">
        <v>114</v>
      </c>
      <c r="F975" s="7" t="s">
        <v>33</v>
      </c>
      <c r="G975" s="38" t="s">
        <v>110</v>
      </c>
      <c r="H975" s="8">
        <v>0</v>
      </c>
      <c r="I975" s="8">
        <v>0.12</v>
      </c>
    </row>
    <row r="976" spans="1:9" hidden="1" x14ac:dyDescent="0.25">
      <c r="A976" s="13" t="s">
        <v>113</v>
      </c>
      <c r="B976" s="42" t="s">
        <v>241</v>
      </c>
      <c r="C976" s="13" t="s">
        <v>107</v>
      </c>
      <c r="D976" s="11" t="str">
        <f t="shared" si="45"/>
        <v>EL_5220_USBRondônia</v>
      </c>
      <c r="E976" s="13" t="s">
        <v>114</v>
      </c>
      <c r="F976" s="7" t="s">
        <v>34</v>
      </c>
      <c r="G976" s="38" t="s">
        <v>110</v>
      </c>
      <c r="H976" s="8">
        <v>0</v>
      </c>
      <c r="I976" s="8">
        <v>7.0000000000000007E-2</v>
      </c>
    </row>
    <row r="977" spans="1:9" hidden="1" x14ac:dyDescent="0.25">
      <c r="A977" s="13" t="s">
        <v>113</v>
      </c>
      <c r="B977" s="42" t="s">
        <v>241</v>
      </c>
      <c r="C977" s="13" t="s">
        <v>107</v>
      </c>
      <c r="D977" s="11" t="str">
        <f t="shared" si="45"/>
        <v>EL_5220_USBRoraima</v>
      </c>
      <c r="E977" s="13" t="s">
        <v>114</v>
      </c>
      <c r="F977" s="7" t="s">
        <v>35</v>
      </c>
      <c r="G977" s="38" t="s">
        <v>110</v>
      </c>
      <c r="H977" s="8">
        <v>0</v>
      </c>
      <c r="I977" s="8">
        <v>7.0000000000000007E-2</v>
      </c>
    </row>
    <row r="978" spans="1:9" hidden="1" x14ac:dyDescent="0.25">
      <c r="A978" s="13" t="s">
        <v>113</v>
      </c>
      <c r="B978" s="42" t="s">
        <v>241</v>
      </c>
      <c r="C978" s="13" t="s">
        <v>107</v>
      </c>
      <c r="D978" s="11" t="str">
        <f t="shared" si="45"/>
        <v>EL_5220_USBSanta Catarina</v>
      </c>
      <c r="E978" s="13" t="s">
        <v>114</v>
      </c>
      <c r="F978" s="7" t="s">
        <v>36</v>
      </c>
      <c r="G978" s="38" t="s">
        <v>110</v>
      </c>
      <c r="H978" s="8">
        <v>0</v>
      </c>
      <c r="I978" s="8">
        <v>0.12</v>
      </c>
    </row>
    <row r="979" spans="1:9" hidden="1" x14ac:dyDescent="0.25">
      <c r="A979" s="13" t="s">
        <v>113</v>
      </c>
      <c r="B979" s="42" t="s">
        <v>241</v>
      </c>
      <c r="C979" s="13" t="s">
        <v>107</v>
      </c>
      <c r="D979" s="11" t="str">
        <f t="shared" si="45"/>
        <v>EL_5220_USBSergipe</v>
      </c>
      <c r="E979" s="13" t="s">
        <v>114</v>
      </c>
      <c r="F979" s="7" t="s">
        <v>37</v>
      </c>
      <c r="G979" s="38" t="s">
        <v>110</v>
      </c>
      <c r="H979" s="8">
        <v>0</v>
      </c>
      <c r="I979" s="8">
        <v>7.0000000000000007E-2</v>
      </c>
    </row>
    <row r="980" spans="1:9" hidden="1" x14ac:dyDescent="0.25">
      <c r="A980" s="13" t="s">
        <v>113</v>
      </c>
      <c r="B980" s="42" t="s">
        <v>241</v>
      </c>
      <c r="C980" s="13" t="s">
        <v>107</v>
      </c>
      <c r="D980" s="11" t="str">
        <f t="shared" si="45"/>
        <v>EL_5220_USBTocantins</v>
      </c>
      <c r="E980" s="13" t="s">
        <v>114</v>
      </c>
      <c r="F980" s="7" t="s">
        <v>38</v>
      </c>
      <c r="G980" s="38" t="s">
        <v>110</v>
      </c>
      <c r="H980" s="8">
        <v>0</v>
      </c>
      <c r="I980" s="8">
        <v>7.0000000000000007E-2</v>
      </c>
    </row>
    <row r="981" spans="1:9" hidden="1" x14ac:dyDescent="0.25">
      <c r="A981" s="13" t="s">
        <v>113</v>
      </c>
      <c r="B981" s="42" t="s">
        <v>241</v>
      </c>
      <c r="C981" s="13" t="s">
        <v>107</v>
      </c>
      <c r="D981" s="11" t="str">
        <f t="shared" ref="D981" si="47">E981&amp;F981</f>
        <v>EL_5220_USBZona Franca de Manaus</v>
      </c>
      <c r="E981" s="13" t="s">
        <v>114</v>
      </c>
      <c r="F981" s="7" t="s">
        <v>245</v>
      </c>
      <c r="G981" s="38" t="s">
        <v>110</v>
      </c>
      <c r="H981" s="8">
        <v>0</v>
      </c>
      <c r="I981" s="8">
        <v>0</v>
      </c>
    </row>
    <row r="982" spans="1:9" hidden="1" x14ac:dyDescent="0.25">
      <c r="A982" s="14" t="s">
        <v>116</v>
      </c>
      <c r="B982" s="41" t="s">
        <v>250</v>
      </c>
      <c r="C982" s="14" t="s">
        <v>107</v>
      </c>
      <c r="D982" s="5" t="str">
        <f t="shared" si="45"/>
        <v>EL_8600_USBSão Paulo</v>
      </c>
      <c r="E982" s="14" t="s">
        <v>115</v>
      </c>
      <c r="F982" s="5" t="s">
        <v>11</v>
      </c>
      <c r="G982" s="37" t="s">
        <v>110</v>
      </c>
      <c r="H982" s="6">
        <v>0</v>
      </c>
      <c r="I982" s="6">
        <v>0.12</v>
      </c>
    </row>
    <row r="983" spans="1:9" hidden="1" x14ac:dyDescent="0.25">
      <c r="A983" s="13" t="s">
        <v>116</v>
      </c>
      <c r="B983" s="42" t="s">
        <v>250</v>
      </c>
      <c r="C983" s="13" t="s">
        <v>107</v>
      </c>
      <c r="D983" s="11" t="str">
        <f t="shared" si="45"/>
        <v>EL_8600_USBAcre</v>
      </c>
      <c r="E983" s="13" t="s">
        <v>115</v>
      </c>
      <c r="F983" s="7" t="s">
        <v>13</v>
      </c>
      <c r="G983" s="38" t="s">
        <v>110</v>
      </c>
      <c r="H983" s="8">
        <v>0</v>
      </c>
      <c r="I983" s="8">
        <v>7.0000000000000007E-2</v>
      </c>
    </row>
    <row r="984" spans="1:9" hidden="1" x14ac:dyDescent="0.25">
      <c r="A984" s="13" t="s">
        <v>116</v>
      </c>
      <c r="B984" s="42" t="s">
        <v>250</v>
      </c>
      <c r="C984" s="13" t="s">
        <v>107</v>
      </c>
      <c r="D984" s="11" t="str">
        <f t="shared" si="45"/>
        <v>EL_8600_USBAlagoas</v>
      </c>
      <c r="E984" s="13" t="s">
        <v>115</v>
      </c>
      <c r="F984" s="7" t="s">
        <v>14</v>
      </c>
      <c r="G984" s="38" t="s">
        <v>110</v>
      </c>
      <c r="H984" s="8">
        <v>0</v>
      </c>
      <c r="I984" s="8">
        <v>7.0000000000000007E-2</v>
      </c>
    </row>
    <row r="985" spans="1:9" hidden="1" x14ac:dyDescent="0.25">
      <c r="A985" s="13" t="s">
        <v>116</v>
      </c>
      <c r="B985" s="42" t="s">
        <v>250</v>
      </c>
      <c r="C985" s="13" t="s">
        <v>107</v>
      </c>
      <c r="D985" s="11" t="str">
        <f t="shared" si="45"/>
        <v>EL_8600_USBAmazonas</v>
      </c>
      <c r="E985" s="13" t="s">
        <v>115</v>
      </c>
      <c r="F985" s="7" t="s">
        <v>15</v>
      </c>
      <c r="G985" s="38" t="s">
        <v>110</v>
      </c>
      <c r="H985" s="8">
        <v>0</v>
      </c>
      <c r="I985" s="8">
        <v>7.0000000000000007E-2</v>
      </c>
    </row>
    <row r="986" spans="1:9" hidden="1" x14ac:dyDescent="0.25">
      <c r="A986" s="13" t="s">
        <v>116</v>
      </c>
      <c r="B986" s="42" t="s">
        <v>250</v>
      </c>
      <c r="C986" s="13" t="s">
        <v>107</v>
      </c>
      <c r="D986" s="11" t="str">
        <f t="shared" si="45"/>
        <v>EL_8600_USBAmapá</v>
      </c>
      <c r="E986" s="13" t="s">
        <v>115</v>
      </c>
      <c r="F986" s="7" t="s">
        <v>16</v>
      </c>
      <c r="G986" s="38" t="s">
        <v>110</v>
      </c>
      <c r="H986" s="8">
        <v>0</v>
      </c>
      <c r="I986" s="8">
        <v>7.0000000000000007E-2</v>
      </c>
    </row>
    <row r="987" spans="1:9" hidden="1" x14ac:dyDescent="0.25">
      <c r="A987" s="13" t="s">
        <v>116</v>
      </c>
      <c r="B987" s="42" t="s">
        <v>250</v>
      </c>
      <c r="C987" s="13" t="s">
        <v>107</v>
      </c>
      <c r="D987" s="11" t="str">
        <f t="shared" si="45"/>
        <v>EL_8600_USBBahia</v>
      </c>
      <c r="E987" s="13" t="s">
        <v>115</v>
      </c>
      <c r="F987" s="7" t="s">
        <v>17</v>
      </c>
      <c r="G987" s="38" t="s">
        <v>110</v>
      </c>
      <c r="H987" s="8">
        <v>0</v>
      </c>
      <c r="I987" s="8">
        <v>7.0000000000000007E-2</v>
      </c>
    </row>
    <row r="988" spans="1:9" hidden="1" x14ac:dyDescent="0.25">
      <c r="A988" s="13" t="s">
        <v>116</v>
      </c>
      <c r="B988" s="42" t="s">
        <v>250</v>
      </c>
      <c r="C988" s="13" t="s">
        <v>107</v>
      </c>
      <c r="D988" s="11" t="str">
        <f t="shared" si="45"/>
        <v>EL_8600_USBCeará</v>
      </c>
      <c r="E988" s="13" t="s">
        <v>115</v>
      </c>
      <c r="F988" s="7" t="s">
        <v>18</v>
      </c>
      <c r="G988" s="38" t="s">
        <v>110</v>
      </c>
      <c r="H988" s="8">
        <v>0</v>
      </c>
      <c r="I988" s="8">
        <v>7.0000000000000007E-2</v>
      </c>
    </row>
    <row r="989" spans="1:9" hidden="1" x14ac:dyDescent="0.25">
      <c r="A989" s="13" t="s">
        <v>116</v>
      </c>
      <c r="B989" s="42" t="s">
        <v>250</v>
      </c>
      <c r="C989" s="13" t="s">
        <v>107</v>
      </c>
      <c r="D989" s="11" t="str">
        <f t="shared" si="45"/>
        <v>EL_8600_USBDistrito Federal</v>
      </c>
      <c r="E989" s="13" t="s">
        <v>115</v>
      </c>
      <c r="F989" s="7" t="s">
        <v>19</v>
      </c>
      <c r="G989" s="38" t="s">
        <v>110</v>
      </c>
      <c r="H989" s="8">
        <v>0</v>
      </c>
      <c r="I989" s="8">
        <v>7.0000000000000007E-2</v>
      </c>
    </row>
    <row r="990" spans="1:9" hidden="1" x14ac:dyDescent="0.25">
      <c r="A990" s="13" t="s">
        <v>116</v>
      </c>
      <c r="B990" s="42" t="s">
        <v>250</v>
      </c>
      <c r="C990" s="13" t="s">
        <v>107</v>
      </c>
      <c r="D990" s="11" t="str">
        <f t="shared" si="45"/>
        <v>EL_8600_USBEspírito Santo</v>
      </c>
      <c r="E990" s="13" t="s">
        <v>115</v>
      </c>
      <c r="F990" s="7" t="s">
        <v>20</v>
      </c>
      <c r="G990" s="38" t="s">
        <v>110</v>
      </c>
      <c r="H990" s="8">
        <v>0</v>
      </c>
      <c r="I990" s="8">
        <v>7.0000000000000007E-2</v>
      </c>
    </row>
    <row r="991" spans="1:9" hidden="1" x14ac:dyDescent="0.25">
      <c r="A991" s="13" t="s">
        <v>116</v>
      </c>
      <c r="B991" s="42" t="s">
        <v>250</v>
      </c>
      <c r="C991" s="13" t="s">
        <v>107</v>
      </c>
      <c r="D991" s="11" t="str">
        <f t="shared" si="45"/>
        <v>EL_8600_USBGoiás</v>
      </c>
      <c r="E991" s="13" t="s">
        <v>115</v>
      </c>
      <c r="F991" s="7" t="s">
        <v>21</v>
      </c>
      <c r="G991" s="38" t="s">
        <v>110</v>
      </c>
      <c r="H991" s="8">
        <v>0</v>
      </c>
      <c r="I991" s="8">
        <v>7.0000000000000007E-2</v>
      </c>
    </row>
    <row r="992" spans="1:9" hidden="1" x14ac:dyDescent="0.25">
      <c r="A992" s="13" t="s">
        <v>116</v>
      </c>
      <c r="B992" s="42" t="s">
        <v>250</v>
      </c>
      <c r="C992" s="13" t="s">
        <v>107</v>
      </c>
      <c r="D992" s="11" t="str">
        <f t="shared" si="45"/>
        <v>EL_8600_USBMaranhão</v>
      </c>
      <c r="E992" s="13" t="s">
        <v>115</v>
      </c>
      <c r="F992" s="7" t="s">
        <v>22</v>
      </c>
      <c r="G992" s="38" t="s">
        <v>110</v>
      </c>
      <c r="H992" s="8">
        <v>0</v>
      </c>
      <c r="I992" s="8">
        <v>7.0000000000000007E-2</v>
      </c>
    </row>
    <row r="993" spans="1:9" hidden="1" x14ac:dyDescent="0.25">
      <c r="A993" s="13" t="s">
        <v>116</v>
      </c>
      <c r="B993" s="42" t="s">
        <v>250</v>
      </c>
      <c r="C993" s="13" t="s">
        <v>107</v>
      </c>
      <c r="D993" s="11" t="str">
        <f t="shared" si="45"/>
        <v>EL_8600_USBMato Grosso</v>
      </c>
      <c r="E993" s="13" t="s">
        <v>115</v>
      </c>
      <c r="F993" s="7" t="s">
        <v>23</v>
      </c>
      <c r="G993" s="38" t="s">
        <v>110</v>
      </c>
      <c r="H993" s="8">
        <v>0</v>
      </c>
      <c r="I993" s="8">
        <v>7.0000000000000007E-2</v>
      </c>
    </row>
    <row r="994" spans="1:9" hidden="1" x14ac:dyDescent="0.25">
      <c r="A994" s="13" t="s">
        <v>116</v>
      </c>
      <c r="B994" s="42" t="s">
        <v>250</v>
      </c>
      <c r="C994" s="13" t="s">
        <v>107</v>
      </c>
      <c r="D994" s="11" t="str">
        <f t="shared" si="45"/>
        <v>EL_8600_USBMato Grosso do Sul</v>
      </c>
      <c r="E994" s="13" t="s">
        <v>115</v>
      </c>
      <c r="F994" s="7" t="s">
        <v>24</v>
      </c>
      <c r="G994" s="38" t="s">
        <v>110</v>
      </c>
      <c r="H994" s="8">
        <v>0</v>
      </c>
      <c r="I994" s="8">
        <v>7.0000000000000007E-2</v>
      </c>
    </row>
    <row r="995" spans="1:9" hidden="1" x14ac:dyDescent="0.25">
      <c r="A995" s="13" t="s">
        <v>116</v>
      </c>
      <c r="B995" s="42" t="s">
        <v>250</v>
      </c>
      <c r="C995" s="13" t="s">
        <v>107</v>
      </c>
      <c r="D995" s="11" t="str">
        <f t="shared" si="45"/>
        <v>EL_8600_USBMinas Gerais</v>
      </c>
      <c r="E995" s="13" t="s">
        <v>115</v>
      </c>
      <c r="F995" s="7" t="s">
        <v>25</v>
      </c>
      <c r="G995" s="38" t="s">
        <v>110</v>
      </c>
      <c r="H995" s="8">
        <v>0</v>
      </c>
      <c r="I995" s="8">
        <v>0.12</v>
      </c>
    </row>
    <row r="996" spans="1:9" hidden="1" x14ac:dyDescent="0.25">
      <c r="A996" s="13" t="s">
        <v>116</v>
      </c>
      <c r="B996" s="42" t="s">
        <v>250</v>
      </c>
      <c r="C996" s="13" t="s">
        <v>107</v>
      </c>
      <c r="D996" s="11" t="str">
        <f t="shared" si="45"/>
        <v>EL_8600_USBPará</v>
      </c>
      <c r="E996" s="13" t="s">
        <v>115</v>
      </c>
      <c r="F996" s="7" t="s">
        <v>26</v>
      </c>
      <c r="G996" s="38" t="s">
        <v>110</v>
      </c>
      <c r="H996" s="8">
        <v>0</v>
      </c>
      <c r="I996" s="8">
        <v>7.0000000000000007E-2</v>
      </c>
    </row>
    <row r="997" spans="1:9" hidden="1" x14ac:dyDescent="0.25">
      <c r="A997" s="13" t="s">
        <v>116</v>
      </c>
      <c r="B997" s="42" t="s">
        <v>250</v>
      </c>
      <c r="C997" s="13" t="s">
        <v>107</v>
      </c>
      <c r="D997" s="11" t="str">
        <f t="shared" si="45"/>
        <v>EL_8600_USBParaíba</v>
      </c>
      <c r="E997" s="13" t="s">
        <v>115</v>
      </c>
      <c r="F997" s="7" t="s">
        <v>27</v>
      </c>
      <c r="G997" s="38" t="s">
        <v>110</v>
      </c>
      <c r="H997" s="8">
        <v>0</v>
      </c>
      <c r="I997" s="8">
        <v>7.0000000000000007E-2</v>
      </c>
    </row>
    <row r="998" spans="1:9" hidden="1" x14ac:dyDescent="0.25">
      <c r="A998" s="13" t="s">
        <v>116</v>
      </c>
      <c r="B998" s="42" t="s">
        <v>250</v>
      </c>
      <c r="C998" s="13" t="s">
        <v>107</v>
      </c>
      <c r="D998" s="11" t="str">
        <f t="shared" ref="D998:D1063" si="48">E998&amp;F998</f>
        <v>EL_8600_USBParaná</v>
      </c>
      <c r="E998" s="13" t="s">
        <v>115</v>
      </c>
      <c r="F998" s="7" t="s">
        <v>28</v>
      </c>
      <c r="G998" s="38" t="s">
        <v>110</v>
      </c>
      <c r="H998" s="8">
        <v>0</v>
      </c>
      <c r="I998" s="8">
        <v>0.12</v>
      </c>
    </row>
    <row r="999" spans="1:9" hidden="1" x14ac:dyDescent="0.25">
      <c r="A999" s="13" t="s">
        <v>116</v>
      </c>
      <c r="B999" s="42" t="s">
        <v>250</v>
      </c>
      <c r="C999" s="13" t="s">
        <v>107</v>
      </c>
      <c r="D999" s="11" t="str">
        <f t="shared" si="48"/>
        <v>EL_8600_USBPernambuco</v>
      </c>
      <c r="E999" s="13" t="s">
        <v>115</v>
      </c>
      <c r="F999" s="7" t="s">
        <v>29</v>
      </c>
      <c r="G999" s="38" t="s">
        <v>110</v>
      </c>
      <c r="H999" s="8">
        <v>0</v>
      </c>
      <c r="I999" s="8">
        <v>7.0000000000000007E-2</v>
      </c>
    </row>
    <row r="1000" spans="1:9" hidden="1" x14ac:dyDescent="0.25">
      <c r="A1000" s="13" t="s">
        <v>116</v>
      </c>
      <c r="B1000" s="42" t="s">
        <v>250</v>
      </c>
      <c r="C1000" s="13" t="s">
        <v>107</v>
      </c>
      <c r="D1000" s="11" t="str">
        <f t="shared" si="48"/>
        <v>EL_8600_USBPiauí</v>
      </c>
      <c r="E1000" s="13" t="s">
        <v>115</v>
      </c>
      <c r="F1000" s="7" t="s">
        <v>30</v>
      </c>
      <c r="G1000" s="38" t="s">
        <v>110</v>
      </c>
      <c r="H1000" s="8">
        <v>0</v>
      </c>
      <c r="I1000" s="8">
        <v>7.0000000000000007E-2</v>
      </c>
    </row>
    <row r="1001" spans="1:9" hidden="1" x14ac:dyDescent="0.25">
      <c r="A1001" s="13" t="s">
        <v>116</v>
      </c>
      <c r="B1001" s="42" t="s">
        <v>250</v>
      </c>
      <c r="C1001" s="13" t="s">
        <v>107</v>
      </c>
      <c r="D1001" s="11" t="str">
        <f t="shared" si="48"/>
        <v>EL_8600_USBRio Grande do Norte</v>
      </c>
      <c r="E1001" s="13" t="s">
        <v>115</v>
      </c>
      <c r="F1001" s="7" t="s">
        <v>31</v>
      </c>
      <c r="G1001" s="38" t="s">
        <v>110</v>
      </c>
      <c r="H1001" s="8">
        <v>0</v>
      </c>
      <c r="I1001" s="8">
        <v>7.0000000000000007E-2</v>
      </c>
    </row>
    <row r="1002" spans="1:9" hidden="1" x14ac:dyDescent="0.25">
      <c r="A1002" s="13" t="s">
        <v>116</v>
      </c>
      <c r="B1002" s="42" t="s">
        <v>250</v>
      </c>
      <c r="C1002" s="13" t="s">
        <v>107</v>
      </c>
      <c r="D1002" s="11" t="str">
        <f t="shared" si="48"/>
        <v>EL_8600_USBRio Grande do Sul</v>
      </c>
      <c r="E1002" s="13" t="s">
        <v>115</v>
      </c>
      <c r="F1002" s="7" t="s">
        <v>32</v>
      </c>
      <c r="G1002" s="38" t="s">
        <v>110</v>
      </c>
      <c r="H1002" s="8">
        <v>0</v>
      </c>
      <c r="I1002" s="8">
        <v>0.12</v>
      </c>
    </row>
    <row r="1003" spans="1:9" hidden="1" x14ac:dyDescent="0.25">
      <c r="A1003" s="13" t="s">
        <v>116</v>
      </c>
      <c r="B1003" s="42" t="s">
        <v>250</v>
      </c>
      <c r="C1003" s="13" t="s">
        <v>107</v>
      </c>
      <c r="D1003" s="11" t="str">
        <f t="shared" si="48"/>
        <v>EL_8600_USBRio de Janeiro</v>
      </c>
      <c r="E1003" s="13" t="s">
        <v>115</v>
      </c>
      <c r="F1003" s="7" t="s">
        <v>33</v>
      </c>
      <c r="G1003" s="38" t="s">
        <v>110</v>
      </c>
      <c r="H1003" s="8">
        <v>0</v>
      </c>
      <c r="I1003" s="8">
        <v>0.12</v>
      </c>
    </row>
    <row r="1004" spans="1:9" hidden="1" x14ac:dyDescent="0.25">
      <c r="A1004" s="13" t="s">
        <v>116</v>
      </c>
      <c r="B1004" s="42" t="s">
        <v>250</v>
      </c>
      <c r="C1004" s="13" t="s">
        <v>107</v>
      </c>
      <c r="D1004" s="11" t="str">
        <f t="shared" si="48"/>
        <v>EL_8600_USBRondônia</v>
      </c>
      <c r="E1004" s="13" t="s">
        <v>115</v>
      </c>
      <c r="F1004" s="7" t="s">
        <v>34</v>
      </c>
      <c r="G1004" s="38" t="s">
        <v>110</v>
      </c>
      <c r="H1004" s="8">
        <v>0</v>
      </c>
      <c r="I1004" s="8">
        <v>7.0000000000000007E-2</v>
      </c>
    </row>
    <row r="1005" spans="1:9" hidden="1" x14ac:dyDescent="0.25">
      <c r="A1005" s="13" t="s">
        <v>116</v>
      </c>
      <c r="B1005" s="42" t="s">
        <v>250</v>
      </c>
      <c r="C1005" s="13" t="s">
        <v>107</v>
      </c>
      <c r="D1005" s="11" t="str">
        <f t="shared" si="48"/>
        <v>EL_8600_USBRoraima</v>
      </c>
      <c r="E1005" s="13" t="s">
        <v>115</v>
      </c>
      <c r="F1005" s="7" t="s">
        <v>35</v>
      </c>
      <c r="G1005" s="38" t="s">
        <v>110</v>
      </c>
      <c r="H1005" s="8">
        <v>0</v>
      </c>
      <c r="I1005" s="8">
        <v>7.0000000000000007E-2</v>
      </c>
    </row>
    <row r="1006" spans="1:9" hidden="1" x14ac:dyDescent="0.25">
      <c r="A1006" s="13" t="s">
        <v>116</v>
      </c>
      <c r="B1006" s="42" t="s">
        <v>250</v>
      </c>
      <c r="C1006" s="13" t="s">
        <v>107</v>
      </c>
      <c r="D1006" s="11" t="str">
        <f t="shared" si="48"/>
        <v>EL_8600_USBSanta Catarina</v>
      </c>
      <c r="E1006" s="13" t="s">
        <v>115</v>
      </c>
      <c r="F1006" s="7" t="s">
        <v>36</v>
      </c>
      <c r="G1006" s="38" t="s">
        <v>110</v>
      </c>
      <c r="H1006" s="8">
        <v>0</v>
      </c>
      <c r="I1006" s="8">
        <v>0.12</v>
      </c>
    </row>
    <row r="1007" spans="1:9" hidden="1" x14ac:dyDescent="0.25">
      <c r="A1007" s="13" t="s">
        <v>116</v>
      </c>
      <c r="B1007" s="42" t="s">
        <v>250</v>
      </c>
      <c r="C1007" s="13" t="s">
        <v>107</v>
      </c>
      <c r="D1007" s="11" t="str">
        <f t="shared" si="48"/>
        <v>EL_8600_USBSergipe</v>
      </c>
      <c r="E1007" s="13" t="s">
        <v>115</v>
      </c>
      <c r="F1007" s="7" t="s">
        <v>37</v>
      </c>
      <c r="G1007" s="38" t="s">
        <v>110</v>
      </c>
      <c r="H1007" s="8">
        <v>0</v>
      </c>
      <c r="I1007" s="8">
        <v>7.0000000000000007E-2</v>
      </c>
    </row>
    <row r="1008" spans="1:9" hidden="1" x14ac:dyDescent="0.25">
      <c r="A1008" s="13" t="s">
        <v>116</v>
      </c>
      <c r="B1008" s="42" t="s">
        <v>250</v>
      </c>
      <c r="C1008" s="13" t="s">
        <v>107</v>
      </c>
      <c r="D1008" s="11" t="str">
        <f t="shared" si="48"/>
        <v>EL_8600_USBTocantins</v>
      </c>
      <c r="E1008" s="13" t="s">
        <v>115</v>
      </c>
      <c r="F1008" s="7" t="s">
        <v>38</v>
      </c>
      <c r="G1008" s="38" t="s">
        <v>110</v>
      </c>
      <c r="H1008" s="8">
        <v>0</v>
      </c>
      <c r="I1008" s="8">
        <v>7.0000000000000007E-2</v>
      </c>
    </row>
    <row r="1009" spans="1:9" hidden="1" x14ac:dyDescent="0.25">
      <c r="A1009" s="13" t="s">
        <v>116</v>
      </c>
      <c r="B1009" s="42" t="s">
        <v>250</v>
      </c>
      <c r="C1009" s="13" t="s">
        <v>107</v>
      </c>
      <c r="D1009" s="11" t="str">
        <f t="shared" ref="D1009" si="49">E1009&amp;F1009</f>
        <v>EL_8600_USBZona Franca de Manaus</v>
      </c>
      <c r="E1009" s="13" t="s">
        <v>115</v>
      </c>
      <c r="F1009" s="7" t="s">
        <v>245</v>
      </c>
      <c r="G1009" s="38" t="s">
        <v>110</v>
      </c>
      <c r="H1009" s="8">
        <v>0</v>
      </c>
      <c r="I1009" s="8">
        <v>0</v>
      </c>
    </row>
    <row r="1010" spans="1:9" hidden="1" x14ac:dyDescent="0.25">
      <c r="A1010" s="14" t="s">
        <v>118</v>
      </c>
      <c r="B1010" s="41" t="s">
        <v>249</v>
      </c>
      <c r="C1010" s="14" t="s">
        <v>107</v>
      </c>
      <c r="D1010" s="5" t="str">
        <f t="shared" si="48"/>
        <v>I_3200_USBSão Paulo</v>
      </c>
      <c r="E1010" s="14" t="s">
        <v>117</v>
      </c>
      <c r="F1010" s="5" t="s">
        <v>11</v>
      </c>
      <c r="G1010" s="37" t="s">
        <v>110</v>
      </c>
      <c r="H1010" s="6">
        <v>0</v>
      </c>
      <c r="I1010" s="6">
        <v>0.12</v>
      </c>
    </row>
    <row r="1011" spans="1:9" hidden="1" x14ac:dyDescent="0.25">
      <c r="A1011" s="13" t="s">
        <v>118</v>
      </c>
      <c r="B1011" s="42" t="s">
        <v>249</v>
      </c>
      <c r="C1011" s="13" t="s">
        <v>107</v>
      </c>
      <c r="D1011" s="11" t="str">
        <f t="shared" si="48"/>
        <v>I_3200_USBAcre</v>
      </c>
      <c r="E1011" s="13" t="s">
        <v>117</v>
      </c>
      <c r="F1011" s="7" t="s">
        <v>13</v>
      </c>
      <c r="G1011" s="38" t="s">
        <v>110</v>
      </c>
      <c r="H1011" s="8">
        <v>0</v>
      </c>
      <c r="I1011" s="8">
        <v>0.04</v>
      </c>
    </row>
    <row r="1012" spans="1:9" hidden="1" x14ac:dyDescent="0.25">
      <c r="A1012" s="13" t="s">
        <v>118</v>
      </c>
      <c r="B1012" s="42" t="s">
        <v>249</v>
      </c>
      <c r="C1012" s="13" t="s">
        <v>107</v>
      </c>
      <c r="D1012" s="11" t="str">
        <f t="shared" si="48"/>
        <v>I_3200_USBAlagoas</v>
      </c>
      <c r="E1012" s="13" t="s">
        <v>117</v>
      </c>
      <c r="F1012" s="7" t="s">
        <v>14</v>
      </c>
      <c r="G1012" s="38" t="s">
        <v>110</v>
      </c>
      <c r="H1012" s="8">
        <v>0</v>
      </c>
      <c r="I1012" s="8">
        <v>0.04</v>
      </c>
    </row>
    <row r="1013" spans="1:9" hidden="1" x14ac:dyDescent="0.25">
      <c r="A1013" s="13" t="s">
        <v>118</v>
      </c>
      <c r="B1013" s="42" t="s">
        <v>249</v>
      </c>
      <c r="C1013" s="13" t="s">
        <v>107</v>
      </c>
      <c r="D1013" s="11" t="str">
        <f t="shared" si="48"/>
        <v>I_3200_USBAmazonas</v>
      </c>
      <c r="E1013" s="13" t="s">
        <v>117</v>
      </c>
      <c r="F1013" s="7" t="s">
        <v>15</v>
      </c>
      <c r="G1013" s="38" t="s">
        <v>110</v>
      </c>
      <c r="H1013" s="8">
        <v>0</v>
      </c>
      <c r="I1013" s="8">
        <v>0.04</v>
      </c>
    </row>
    <row r="1014" spans="1:9" hidden="1" x14ac:dyDescent="0.25">
      <c r="A1014" s="13" t="s">
        <v>118</v>
      </c>
      <c r="B1014" s="42" t="s">
        <v>249</v>
      </c>
      <c r="C1014" s="13" t="s">
        <v>107</v>
      </c>
      <c r="D1014" s="11" t="str">
        <f t="shared" si="48"/>
        <v>I_3200_USBAmapá</v>
      </c>
      <c r="E1014" s="13" t="s">
        <v>117</v>
      </c>
      <c r="F1014" s="7" t="s">
        <v>16</v>
      </c>
      <c r="G1014" s="38" t="s">
        <v>110</v>
      </c>
      <c r="H1014" s="8">
        <v>0</v>
      </c>
      <c r="I1014" s="8">
        <v>0.04</v>
      </c>
    </row>
    <row r="1015" spans="1:9" hidden="1" x14ac:dyDescent="0.25">
      <c r="A1015" s="13" t="s">
        <v>118</v>
      </c>
      <c r="B1015" s="42" t="s">
        <v>249</v>
      </c>
      <c r="C1015" s="13" t="s">
        <v>107</v>
      </c>
      <c r="D1015" s="11" t="str">
        <f t="shared" si="48"/>
        <v>I_3200_USBBahia</v>
      </c>
      <c r="E1015" s="13" t="s">
        <v>117</v>
      </c>
      <c r="F1015" s="7" t="s">
        <v>17</v>
      </c>
      <c r="G1015" s="38" t="s">
        <v>110</v>
      </c>
      <c r="H1015" s="8">
        <v>0</v>
      </c>
      <c r="I1015" s="8">
        <v>0.04</v>
      </c>
    </row>
    <row r="1016" spans="1:9" hidden="1" x14ac:dyDescent="0.25">
      <c r="A1016" s="13" t="s">
        <v>118</v>
      </c>
      <c r="B1016" s="42" t="s">
        <v>249</v>
      </c>
      <c r="C1016" s="13" t="s">
        <v>107</v>
      </c>
      <c r="D1016" s="11" t="str">
        <f t="shared" si="48"/>
        <v>I_3200_USBCeará</v>
      </c>
      <c r="E1016" s="13" t="s">
        <v>117</v>
      </c>
      <c r="F1016" s="7" t="s">
        <v>18</v>
      </c>
      <c r="G1016" s="38" t="s">
        <v>110</v>
      </c>
      <c r="H1016" s="8">
        <v>0</v>
      </c>
      <c r="I1016" s="8">
        <v>0.04</v>
      </c>
    </row>
    <row r="1017" spans="1:9" hidden="1" x14ac:dyDescent="0.25">
      <c r="A1017" s="13" t="s">
        <v>118</v>
      </c>
      <c r="B1017" s="42" t="s">
        <v>249</v>
      </c>
      <c r="C1017" s="13" t="s">
        <v>107</v>
      </c>
      <c r="D1017" s="11" t="str">
        <f t="shared" si="48"/>
        <v>I_3200_USBDistrito Federal</v>
      </c>
      <c r="E1017" s="13" t="s">
        <v>117</v>
      </c>
      <c r="F1017" s="7" t="s">
        <v>19</v>
      </c>
      <c r="G1017" s="38" t="s">
        <v>110</v>
      </c>
      <c r="H1017" s="8">
        <v>0</v>
      </c>
      <c r="I1017" s="8">
        <v>0.04</v>
      </c>
    </row>
    <row r="1018" spans="1:9" hidden="1" x14ac:dyDescent="0.25">
      <c r="A1018" s="13" t="s">
        <v>118</v>
      </c>
      <c r="B1018" s="42" t="s">
        <v>249</v>
      </c>
      <c r="C1018" s="13" t="s">
        <v>107</v>
      </c>
      <c r="D1018" s="11" t="str">
        <f t="shared" si="48"/>
        <v>I_3200_USBEspírito Santo</v>
      </c>
      <c r="E1018" s="13" t="s">
        <v>117</v>
      </c>
      <c r="F1018" s="7" t="s">
        <v>20</v>
      </c>
      <c r="G1018" s="38" t="s">
        <v>110</v>
      </c>
      <c r="H1018" s="8">
        <v>0</v>
      </c>
      <c r="I1018" s="8">
        <v>0.04</v>
      </c>
    </row>
    <row r="1019" spans="1:9" hidden="1" x14ac:dyDescent="0.25">
      <c r="A1019" s="13" t="s">
        <v>118</v>
      </c>
      <c r="B1019" s="42" t="s">
        <v>249</v>
      </c>
      <c r="C1019" s="13" t="s">
        <v>107</v>
      </c>
      <c r="D1019" s="11" t="str">
        <f t="shared" si="48"/>
        <v>I_3200_USBGoiás</v>
      </c>
      <c r="E1019" s="13" t="s">
        <v>117</v>
      </c>
      <c r="F1019" s="7" t="s">
        <v>21</v>
      </c>
      <c r="G1019" s="38" t="s">
        <v>110</v>
      </c>
      <c r="H1019" s="8">
        <v>0</v>
      </c>
      <c r="I1019" s="8">
        <v>0.04</v>
      </c>
    </row>
    <row r="1020" spans="1:9" hidden="1" x14ac:dyDescent="0.25">
      <c r="A1020" s="13" t="s">
        <v>118</v>
      </c>
      <c r="B1020" s="42" t="s">
        <v>249</v>
      </c>
      <c r="C1020" s="13" t="s">
        <v>107</v>
      </c>
      <c r="D1020" s="11" t="str">
        <f t="shared" si="48"/>
        <v>I_3200_USBMaranhão</v>
      </c>
      <c r="E1020" s="13" t="s">
        <v>117</v>
      </c>
      <c r="F1020" s="7" t="s">
        <v>22</v>
      </c>
      <c r="G1020" s="38" t="s">
        <v>110</v>
      </c>
      <c r="H1020" s="8">
        <v>0</v>
      </c>
      <c r="I1020" s="8">
        <v>0.04</v>
      </c>
    </row>
    <row r="1021" spans="1:9" hidden="1" x14ac:dyDescent="0.25">
      <c r="A1021" s="13" t="s">
        <v>118</v>
      </c>
      <c r="B1021" s="42" t="s">
        <v>249</v>
      </c>
      <c r="C1021" s="13" t="s">
        <v>107</v>
      </c>
      <c r="D1021" s="11" t="str">
        <f t="shared" si="48"/>
        <v>I_3200_USBMato Grosso</v>
      </c>
      <c r="E1021" s="13" t="s">
        <v>117</v>
      </c>
      <c r="F1021" s="7" t="s">
        <v>23</v>
      </c>
      <c r="G1021" s="38" t="s">
        <v>110</v>
      </c>
      <c r="H1021" s="8">
        <v>0</v>
      </c>
      <c r="I1021" s="8">
        <v>0.04</v>
      </c>
    </row>
    <row r="1022" spans="1:9" hidden="1" x14ac:dyDescent="0.25">
      <c r="A1022" s="13" t="s">
        <v>118</v>
      </c>
      <c r="B1022" s="42" t="s">
        <v>249</v>
      </c>
      <c r="C1022" s="13" t="s">
        <v>107</v>
      </c>
      <c r="D1022" s="11" t="str">
        <f t="shared" si="48"/>
        <v>I_3200_USBMato Grosso do Sul</v>
      </c>
      <c r="E1022" s="13" t="s">
        <v>117</v>
      </c>
      <c r="F1022" s="7" t="s">
        <v>24</v>
      </c>
      <c r="G1022" s="38" t="s">
        <v>110</v>
      </c>
      <c r="H1022" s="8">
        <v>0</v>
      </c>
      <c r="I1022" s="8">
        <v>0.04</v>
      </c>
    </row>
    <row r="1023" spans="1:9" hidden="1" x14ac:dyDescent="0.25">
      <c r="A1023" s="13" t="s">
        <v>118</v>
      </c>
      <c r="B1023" s="42" t="s">
        <v>249</v>
      </c>
      <c r="C1023" s="13" t="s">
        <v>107</v>
      </c>
      <c r="D1023" s="11" t="str">
        <f t="shared" si="48"/>
        <v>I_3200_USBMinas Gerais</v>
      </c>
      <c r="E1023" s="13" t="s">
        <v>117</v>
      </c>
      <c r="F1023" s="7" t="s">
        <v>25</v>
      </c>
      <c r="G1023" s="38" t="s">
        <v>110</v>
      </c>
      <c r="H1023" s="8">
        <v>0</v>
      </c>
      <c r="I1023" s="8">
        <v>0.04</v>
      </c>
    </row>
    <row r="1024" spans="1:9" hidden="1" x14ac:dyDescent="0.25">
      <c r="A1024" s="13" t="s">
        <v>118</v>
      </c>
      <c r="B1024" s="42" t="s">
        <v>249</v>
      </c>
      <c r="C1024" s="13" t="s">
        <v>107</v>
      </c>
      <c r="D1024" s="11" t="str">
        <f t="shared" si="48"/>
        <v>I_3200_USBPará</v>
      </c>
      <c r="E1024" s="13" t="s">
        <v>117</v>
      </c>
      <c r="F1024" s="7" t="s">
        <v>26</v>
      </c>
      <c r="G1024" s="38" t="s">
        <v>110</v>
      </c>
      <c r="H1024" s="8">
        <v>0</v>
      </c>
      <c r="I1024" s="8">
        <v>0.04</v>
      </c>
    </row>
    <row r="1025" spans="1:9" hidden="1" x14ac:dyDescent="0.25">
      <c r="A1025" s="13" t="s">
        <v>118</v>
      </c>
      <c r="B1025" s="42" t="s">
        <v>249</v>
      </c>
      <c r="C1025" s="13" t="s">
        <v>107</v>
      </c>
      <c r="D1025" s="11" t="str">
        <f t="shared" si="48"/>
        <v>I_3200_USBParaíba</v>
      </c>
      <c r="E1025" s="13" t="s">
        <v>117</v>
      </c>
      <c r="F1025" s="7" t="s">
        <v>27</v>
      </c>
      <c r="G1025" s="38" t="s">
        <v>110</v>
      </c>
      <c r="H1025" s="8">
        <v>0</v>
      </c>
      <c r="I1025" s="8">
        <v>0.04</v>
      </c>
    </row>
    <row r="1026" spans="1:9" hidden="1" x14ac:dyDescent="0.25">
      <c r="A1026" s="13" t="s">
        <v>118</v>
      </c>
      <c r="B1026" s="42" t="s">
        <v>249</v>
      </c>
      <c r="C1026" s="13" t="s">
        <v>107</v>
      </c>
      <c r="D1026" s="11" t="str">
        <f t="shared" si="48"/>
        <v>I_3200_USBParaná</v>
      </c>
      <c r="E1026" s="13" t="s">
        <v>117</v>
      </c>
      <c r="F1026" s="7" t="s">
        <v>28</v>
      </c>
      <c r="G1026" s="38" t="s">
        <v>110</v>
      </c>
      <c r="H1026" s="8">
        <v>0</v>
      </c>
      <c r="I1026" s="8">
        <v>0.04</v>
      </c>
    </row>
    <row r="1027" spans="1:9" hidden="1" x14ac:dyDescent="0.25">
      <c r="A1027" s="13" t="s">
        <v>118</v>
      </c>
      <c r="B1027" s="42" t="s">
        <v>249</v>
      </c>
      <c r="C1027" s="13" t="s">
        <v>107</v>
      </c>
      <c r="D1027" s="11" t="str">
        <f t="shared" si="48"/>
        <v>I_3200_USBPernambuco</v>
      </c>
      <c r="E1027" s="13" t="s">
        <v>117</v>
      </c>
      <c r="F1027" s="7" t="s">
        <v>29</v>
      </c>
      <c r="G1027" s="38" t="s">
        <v>110</v>
      </c>
      <c r="H1027" s="8">
        <v>0</v>
      </c>
      <c r="I1027" s="8">
        <v>0.04</v>
      </c>
    </row>
    <row r="1028" spans="1:9" hidden="1" x14ac:dyDescent="0.25">
      <c r="A1028" s="13" t="s">
        <v>118</v>
      </c>
      <c r="B1028" s="42" t="s">
        <v>249</v>
      </c>
      <c r="C1028" s="13" t="s">
        <v>107</v>
      </c>
      <c r="D1028" s="11" t="str">
        <f t="shared" si="48"/>
        <v>I_3200_USBPiauí</v>
      </c>
      <c r="E1028" s="13" t="s">
        <v>117</v>
      </c>
      <c r="F1028" s="7" t="s">
        <v>30</v>
      </c>
      <c r="G1028" s="38" t="s">
        <v>110</v>
      </c>
      <c r="H1028" s="8">
        <v>0</v>
      </c>
      <c r="I1028" s="8">
        <v>0.04</v>
      </c>
    </row>
    <row r="1029" spans="1:9" hidden="1" x14ac:dyDescent="0.25">
      <c r="A1029" s="13" t="s">
        <v>118</v>
      </c>
      <c r="B1029" s="42" t="s">
        <v>249</v>
      </c>
      <c r="C1029" s="13" t="s">
        <v>107</v>
      </c>
      <c r="D1029" s="11" t="str">
        <f t="shared" si="48"/>
        <v>I_3200_USBRio Grande do Norte</v>
      </c>
      <c r="E1029" s="13" t="s">
        <v>117</v>
      </c>
      <c r="F1029" s="7" t="s">
        <v>31</v>
      </c>
      <c r="G1029" s="38" t="s">
        <v>110</v>
      </c>
      <c r="H1029" s="8">
        <v>0</v>
      </c>
      <c r="I1029" s="8">
        <v>0.04</v>
      </c>
    </row>
    <row r="1030" spans="1:9" hidden="1" x14ac:dyDescent="0.25">
      <c r="A1030" s="13" t="s">
        <v>118</v>
      </c>
      <c r="B1030" s="42" t="s">
        <v>249</v>
      </c>
      <c r="C1030" s="13" t="s">
        <v>107</v>
      </c>
      <c r="D1030" s="11" t="str">
        <f t="shared" si="48"/>
        <v>I_3200_USBRio Grande do Sul</v>
      </c>
      <c r="E1030" s="13" t="s">
        <v>117</v>
      </c>
      <c r="F1030" s="7" t="s">
        <v>32</v>
      </c>
      <c r="G1030" s="38" t="s">
        <v>110</v>
      </c>
      <c r="H1030" s="8">
        <v>0</v>
      </c>
      <c r="I1030" s="8">
        <v>0.04</v>
      </c>
    </row>
    <row r="1031" spans="1:9" hidden="1" x14ac:dyDescent="0.25">
      <c r="A1031" s="13" t="s">
        <v>118</v>
      </c>
      <c r="B1031" s="42" t="s">
        <v>249</v>
      </c>
      <c r="C1031" s="13" t="s">
        <v>107</v>
      </c>
      <c r="D1031" s="11" t="str">
        <f t="shared" si="48"/>
        <v>I_3200_USBRio de Janeiro</v>
      </c>
      <c r="E1031" s="13" t="s">
        <v>117</v>
      </c>
      <c r="F1031" s="7" t="s">
        <v>33</v>
      </c>
      <c r="G1031" s="38" t="s">
        <v>110</v>
      </c>
      <c r="H1031" s="8">
        <v>0</v>
      </c>
      <c r="I1031" s="8">
        <v>0.04</v>
      </c>
    </row>
    <row r="1032" spans="1:9" hidden="1" x14ac:dyDescent="0.25">
      <c r="A1032" s="13" t="s">
        <v>118</v>
      </c>
      <c r="B1032" s="42" t="s">
        <v>249</v>
      </c>
      <c r="C1032" s="13" t="s">
        <v>107</v>
      </c>
      <c r="D1032" s="11" t="str">
        <f t="shared" si="48"/>
        <v>I_3200_USBRondônia</v>
      </c>
      <c r="E1032" s="13" t="s">
        <v>117</v>
      </c>
      <c r="F1032" s="7" t="s">
        <v>34</v>
      </c>
      <c r="G1032" s="38" t="s">
        <v>110</v>
      </c>
      <c r="H1032" s="8">
        <v>0</v>
      </c>
      <c r="I1032" s="8">
        <v>0.04</v>
      </c>
    </row>
    <row r="1033" spans="1:9" hidden="1" x14ac:dyDescent="0.25">
      <c r="A1033" s="13" t="s">
        <v>118</v>
      </c>
      <c r="B1033" s="42" t="s">
        <v>249</v>
      </c>
      <c r="C1033" s="13" t="s">
        <v>107</v>
      </c>
      <c r="D1033" s="11" t="str">
        <f t="shared" si="48"/>
        <v>I_3200_USBRoraima</v>
      </c>
      <c r="E1033" s="13" t="s">
        <v>117</v>
      </c>
      <c r="F1033" s="7" t="s">
        <v>35</v>
      </c>
      <c r="G1033" s="38" t="s">
        <v>110</v>
      </c>
      <c r="H1033" s="8">
        <v>0</v>
      </c>
      <c r="I1033" s="8">
        <v>0.04</v>
      </c>
    </row>
    <row r="1034" spans="1:9" hidden="1" x14ac:dyDescent="0.25">
      <c r="A1034" s="13" t="s">
        <v>118</v>
      </c>
      <c r="B1034" s="42" t="s">
        <v>249</v>
      </c>
      <c r="C1034" s="13" t="s">
        <v>107</v>
      </c>
      <c r="D1034" s="11" t="str">
        <f t="shared" si="48"/>
        <v>I_3200_USBSanta Catarina</v>
      </c>
      <c r="E1034" s="13" t="s">
        <v>117</v>
      </c>
      <c r="F1034" s="7" t="s">
        <v>36</v>
      </c>
      <c r="G1034" s="38" t="s">
        <v>110</v>
      </c>
      <c r="H1034" s="8">
        <v>0</v>
      </c>
      <c r="I1034" s="8">
        <v>0.04</v>
      </c>
    </row>
    <row r="1035" spans="1:9" hidden="1" x14ac:dyDescent="0.25">
      <c r="A1035" s="13" t="s">
        <v>118</v>
      </c>
      <c r="B1035" s="42" t="s">
        <v>249</v>
      </c>
      <c r="C1035" s="13" t="s">
        <v>107</v>
      </c>
      <c r="D1035" s="11" t="str">
        <f t="shared" si="48"/>
        <v>I_3200_USBSergipe</v>
      </c>
      <c r="E1035" s="13" t="s">
        <v>117</v>
      </c>
      <c r="F1035" s="7" t="s">
        <v>37</v>
      </c>
      <c r="G1035" s="38" t="s">
        <v>110</v>
      </c>
      <c r="H1035" s="8">
        <v>0</v>
      </c>
      <c r="I1035" s="8">
        <v>0.04</v>
      </c>
    </row>
    <row r="1036" spans="1:9" hidden="1" x14ac:dyDescent="0.25">
      <c r="A1036" s="13" t="s">
        <v>118</v>
      </c>
      <c r="B1036" s="42" t="s">
        <v>249</v>
      </c>
      <c r="C1036" s="13" t="s">
        <v>107</v>
      </c>
      <c r="D1036" s="11" t="str">
        <f t="shared" si="48"/>
        <v>I_3200_USBTocantins</v>
      </c>
      <c r="E1036" s="13" t="s">
        <v>117</v>
      </c>
      <c r="F1036" s="7" t="s">
        <v>38</v>
      </c>
      <c r="G1036" s="38" t="s">
        <v>110</v>
      </c>
      <c r="H1036" s="8">
        <v>0</v>
      </c>
      <c r="I1036" s="8">
        <v>0.04</v>
      </c>
    </row>
    <row r="1037" spans="1:9" hidden="1" x14ac:dyDescent="0.25">
      <c r="A1037" s="13" t="s">
        <v>118</v>
      </c>
      <c r="B1037" s="42" t="s">
        <v>249</v>
      </c>
      <c r="C1037" s="13" t="s">
        <v>107</v>
      </c>
      <c r="D1037" s="11" t="str">
        <f t="shared" ref="D1037" si="50">E1037&amp;F1037</f>
        <v>I_3200_USBZona Franca de Manaus</v>
      </c>
      <c r="E1037" s="13" t="s">
        <v>117</v>
      </c>
      <c r="F1037" s="7" t="s">
        <v>245</v>
      </c>
      <c r="G1037" s="38" t="s">
        <v>110</v>
      </c>
      <c r="H1037" s="8">
        <v>0</v>
      </c>
      <c r="I1037" s="8">
        <v>0</v>
      </c>
    </row>
    <row r="1038" spans="1:9" hidden="1" x14ac:dyDescent="0.25">
      <c r="A1038" s="14" t="s">
        <v>120</v>
      </c>
      <c r="B1038" s="41" t="s">
        <v>249</v>
      </c>
      <c r="C1038" s="14" t="s">
        <v>107</v>
      </c>
      <c r="D1038" s="5" t="str">
        <f t="shared" si="48"/>
        <v>S_3200_USBSão Paulo</v>
      </c>
      <c r="E1038" s="14" t="s">
        <v>119</v>
      </c>
      <c r="F1038" s="5" t="s">
        <v>11</v>
      </c>
      <c r="G1038" s="37" t="s">
        <v>110</v>
      </c>
      <c r="H1038" s="6">
        <v>0</v>
      </c>
      <c r="I1038" s="6">
        <v>0.12</v>
      </c>
    </row>
    <row r="1039" spans="1:9" hidden="1" x14ac:dyDescent="0.25">
      <c r="A1039" s="13" t="s">
        <v>120</v>
      </c>
      <c r="B1039" s="42" t="s">
        <v>249</v>
      </c>
      <c r="C1039" s="13" t="s">
        <v>107</v>
      </c>
      <c r="D1039" s="11" t="str">
        <f t="shared" si="48"/>
        <v>S_3200_USBAcre</v>
      </c>
      <c r="E1039" s="13" t="s">
        <v>119</v>
      </c>
      <c r="F1039" s="7" t="s">
        <v>13</v>
      </c>
      <c r="G1039" s="38" t="s">
        <v>110</v>
      </c>
      <c r="H1039" s="8">
        <v>0</v>
      </c>
      <c r="I1039" s="8">
        <v>0.04</v>
      </c>
    </row>
    <row r="1040" spans="1:9" hidden="1" x14ac:dyDescent="0.25">
      <c r="A1040" s="13" t="s">
        <v>120</v>
      </c>
      <c r="B1040" s="42" t="s">
        <v>249</v>
      </c>
      <c r="C1040" s="13" t="s">
        <v>107</v>
      </c>
      <c r="D1040" s="11" t="str">
        <f t="shared" si="48"/>
        <v>S_3200_USBAlagoas</v>
      </c>
      <c r="E1040" s="13" t="s">
        <v>119</v>
      </c>
      <c r="F1040" s="7" t="s">
        <v>14</v>
      </c>
      <c r="G1040" s="38" t="s">
        <v>110</v>
      </c>
      <c r="H1040" s="8">
        <v>0</v>
      </c>
      <c r="I1040" s="8">
        <v>0.04</v>
      </c>
    </row>
    <row r="1041" spans="1:9" hidden="1" x14ac:dyDescent="0.25">
      <c r="A1041" s="13" t="s">
        <v>120</v>
      </c>
      <c r="B1041" s="42" t="s">
        <v>249</v>
      </c>
      <c r="C1041" s="13" t="s">
        <v>107</v>
      </c>
      <c r="D1041" s="11" t="str">
        <f t="shared" si="48"/>
        <v>S_3200_USBAmazonas</v>
      </c>
      <c r="E1041" s="13" t="s">
        <v>119</v>
      </c>
      <c r="F1041" s="7" t="s">
        <v>15</v>
      </c>
      <c r="G1041" s="38" t="s">
        <v>110</v>
      </c>
      <c r="H1041" s="8">
        <v>0</v>
      </c>
      <c r="I1041" s="8">
        <v>0.04</v>
      </c>
    </row>
    <row r="1042" spans="1:9" hidden="1" x14ac:dyDescent="0.25">
      <c r="A1042" s="13" t="s">
        <v>120</v>
      </c>
      <c r="B1042" s="42" t="s">
        <v>249</v>
      </c>
      <c r="C1042" s="13" t="s">
        <v>107</v>
      </c>
      <c r="D1042" s="11" t="str">
        <f t="shared" si="48"/>
        <v>S_3200_USBAmapá</v>
      </c>
      <c r="E1042" s="13" t="s">
        <v>119</v>
      </c>
      <c r="F1042" s="7" t="s">
        <v>16</v>
      </c>
      <c r="G1042" s="38" t="s">
        <v>110</v>
      </c>
      <c r="H1042" s="8">
        <v>0</v>
      </c>
      <c r="I1042" s="8">
        <v>0.04</v>
      </c>
    </row>
    <row r="1043" spans="1:9" hidden="1" x14ac:dyDescent="0.25">
      <c r="A1043" s="13" t="s">
        <v>120</v>
      </c>
      <c r="B1043" s="42" t="s">
        <v>249</v>
      </c>
      <c r="C1043" s="13" t="s">
        <v>107</v>
      </c>
      <c r="D1043" s="11" t="str">
        <f t="shared" si="48"/>
        <v>S_3200_USBBahia</v>
      </c>
      <c r="E1043" s="13" t="s">
        <v>119</v>
      </c>
      <c r="F1043" s="7" t="s">
        <v>17</v>
      </c>
      <c r="G1043" s="38" t="s">
        <v>110</v>
      </c>
      <c r="H1043" s="8">
        <v>0</v>
      </c>
      <c r="I1043" s="8">
        <v>0.04</v>
      </c>
    </row>
    <row r="1044" spans="1:9" hidden="1" x14ac:dyDescent="0.25">
      <c r="A1044" s="13" t="s">
        <v>120</v>
      </c>
      <c r="B1044" s="42" t="s">
        <v>249</v>
      </c>
      <c r="C1044" s="13" t="s">
        <v>107</v>
      </c>
      <c r="D1044" s="11" t="str">
        <f t="shared" si="48"/>
        <v>S_3200_USBCeará</v>
      </c>
      <c r="E1044" s="13" t="s">
        <v>119</v>
      </c>
      <c r="F1044" s="7" t="s">
        <v>18</v>
      </c>
      <c r="G1044" s="38" t="s">
        <v>110</v>
      </c>
      <c r="H1044" s="8">
        <v>0</v>
      </c>
      <c r="I1044" s="8">
        <v>0.04</v>
      </c>
    </row>
    <row r="1045" spans="1:9" hidden="1" x14ac:dyDescent="0.25">
      <c r="A1045" s="13" t="s">
        <v>120</v>
      </c>
      <c r="B1045" s="42" t="s">
        <v>249</v>
      </c>
      <c r="C1045" s="13" t="s">
        <v>107</v>
      </c>
      <c r="D1045" s="11" t="str">
        <f t="shared" si="48"/>
        <v>S_3200_USBDistrito Federal</v>
      </c>
      <c r="E1045" s="13" t="s">
        <v>119</v>
      </c>
      <c r="F1045" s="7" t="s">
        <v>19</v>
      </c>
      <c r="G1045" s="38" t="s">
        <v>110</v>
      </c>
      <c r="H1045" s="8">
        <v>0</v>
      </c>
      <c r="I1045" s="8">
        <v>0.04</v>
      </c>
    </row>
    <row r="1046" spans="1:9" ht="13.5" hidden="1" customHeight="1" x14ac:dyDescent="0.25">
      <c r="A1046" s="13" t="s">
        <v>120</v>
      </c>
      <c r="B1046" s="42" t="s">
        <v>249</v>
      </c>
      <c r="C1046" s="13" t="s">
        <v>107</v>
      </c>
      <c r="D1046" s="11" t="str">
        <f t="shared" si="48"/>
        <v>S_3200_USBEspírito Santo</v>
      </c>
      <c r="E1046" s="13" t="s">
        <v>119</v>
      </c>
      <c r="F1046" s="7" t="s">
        <v>20</v>
      </c>
      <c r="G1046" s="38" t="s">
        <v>110</v>
      </c>
      <c r="H1046" s="8">
        <v>0</v>
      </c>
      <c r="I1046" s="8">
        <v>0.04</v>
      </c>
    </row>
    <row r="1047" spans="1:9" hidden="1" x14ac:dyDescent="0.25">
      <c r="A1047" s="13" t="s">
        <v>120</v>
      </c>
      <c r="B1047" s="42" t="s">
        <v>249</v>
      </c>
      <c r="C1047" s="13" t="s">
        <v>107</v>
      </c>
      <c r="D1047" s="11" t="str">
        <f t="shared" si="48"/>
        <v>S_3200_USBGoiás</v>
      </c>
      <c r="E1047" s="13" t="s">
        <v>119</v>
      </c>
      <c r="F1047" s="7" t="s">
        <v>21</v>
      </c>
      <c r="G1047" s="38" t="s">
        <v>110</v>
      </c>
      <c r="H1047" s="8">
        <v>0</v>
      </c>
      <c r="I1047" s="8">
        <v>0.04</v>
      </c>
    </row>
    <row r="1048" spans="1:9" hidden="1" x14ac:dyDescent="0.25">
      <c r="A1048" s="13" t="s">
        <v>120</v>
      </c>
      <c r="B1048" s="42" t="s">
        <v>249</v>
      </c>
      <c r="C1048" s="13" t="s">
        <v>107</v>
      </c>
      <c r="D1048" s="11" t="str">
        <f t="shared" si="48"/>
        <v>S_3200_USBMaranhão</v>
      </c>
      <c r="E1048" s="13" t="s">
        <v>119</v>
      </c>
      <c r="F1048" s="7" t="s">
        <v>22</v>
      </c>
      <c r="G1048" s="38" t="s">
        <v>110</v>
      </c>
      <c r="H1048" s="8">
        <v>0</v>
      </c>
      <c r="I1048" s="8">
        <v>0.04</v>
      </c>
    </row>
    <row r="1049" spans="1:9" hidden="1" x14ac:dyDescent="0.25">
      <c r="A1049" s="13" t="s">
        <v>120</v>
      </c>
      <c r="B1049" s="42" t="s">
        <v>249</v>
      </c>
      <c r="C1049" s="13" t="s">
        <v>107</v>
      </c>
      <c r="D1049" s="11" t="str">
        <f t="shared" si="48"/>
        <v>S_3200_USBMato Grosso</v>
      </c>
      <c r="E1049" s="13" t="s">
        <v>119</v>
      </c>
      <c r="F1049" s="7" t="s">
        <v>23</v>
      </c>
      <c r="G1049" s="38" t="s">
        <v>110</v>
      </c>
      <c r="H1049" s="8">
        <v>0</v>
      </c>
      <c r="I1049" s="8">
        <v>0.04</v>
      </c>
    </row>
    <row r="1050" spans="1:9" hidden="1" x14ac:dyDescent="0.25">
      <c r="A1050" s="13" t="s">
        <v>120</v>
      </c>
      <c r="B1050" s="42" t="s">
        <v>249</v>
      </c>
      <c r="C1050" s="13" t="s">
        <v>107</v>
      </c>
      <c r="D1050" s="11" t="str">
        <f t="shared" si="48"/>
        <v>S_3200_USBMato Grosso do Sul</v>
      </c>
      <c r="E1050" s="13" t="s">
        <v>119</v>
      </c>
      <c r="F1050" s="7" t="s">
        <v>24</v>
      </c>
      <c r="G1050" s="38" t="s">
        <v>110</v>
      </c>
      <c r="H1050" s="8">
        <v>0</v>
      </c>
      <c r="I1050" s="8">
        <v>0.04</v>
      </c>
    </row>
    <row r="1051" spans="1:9" hidden="1" x14ac:dyDescent="0.25">
      <c r="A1051" s="13" t="s">
        <v>120</v>
      </c>
      <c r="B1051" s="42" t="s">
        <v>249</v>
      </c>
      <c r="C1051" s="13" t="s">
        <v>107</v>
      </c>
      <c r="D1051" s="11" t="str">
        <f t="shared" si="48"/>
        <v>S_3200_USBMinas Gerais</v>
      </c>
      <c r="E1051" s="13" t="s">
        <v>119</v>
      </c>
      <c r="F1051" s="7" t="s">
        <v>25</v>
      </c>
      <c r="G1051" s="38" t="s">
        <v>110</v>
      </c>
      <c r="H1051" s="8">
        <v>0</v>
      </c>
      <c r="I1051" s="8">
        <v>0.04</v>
      </c>
    </row>
    <row r="1052" spans="1:9" hidden="1" x14ac:dyDescent="0.25">
      <c r="A1052" s="13" t="s">
        <v>120</v>
      </c>
      <c r="B1052" s="42" t="s">
        <v>249</v>
      </c>
      <c r="C1052" s="13" t="s">
        <v>107</v>
      </c>
      <c r="D1052" s="11" t="str">
        <f t="shared" si="48"/>
        <v>S_3200_USBPará</v>
      </c>
      <c r="E1052" s="13" t="s">
        <v>119</v>
      </c>
      <c r="F1052" s="7" t="s">
        <v>26</v>
      </c>
      <c r="G1052" s="38" t="s">
        <v>110</v>
      </c>
      <c r="H1052" s="8">
        <v>0</v>
      </c>
      <c r="I1052" s="8">
        <v>0.04</v>
      </c>
    </row>
    <row r="1053" spans="1:9" hidden="1" x14ac:dyDescent="0.25">
      <c r="A1053" s="13" t="s">
        <v>120</v>
      </c>
      <c r="B1053" s="42" t="s">
        <v>249</v>
      </c>
      <c r="C1053" s="13" t="s">
        <v>107</v>
      </c>
      <c r="D1053" s="11" t="str">
        <f t="shared" si="48"/>
        <v>S_3200_USBParaíba</v>
      </c>
      <c r="E1053" s="13" t="s">
        <v>119</v>
      </c>
      <c r="F1053" s="7" t="s">
        <v>27</v>
      </c>
      <c r="G1053" s="38" t="s">
        <v>110</v>
      </c>
      <c r="H1053" s="8">
        <v>0</v>
      </c>
      <c r="I1053" s="8">
        <v>0.04</v>
      </c>
    </row>
    <row r="1054" spans="1:9" hidden="1" x14ac:dyDescent="0.25">
      <c r="A1054" s="13" t="s">
        <v>120</v>
      </c>
      <c r="B1054" s="42" t="s">
        <v>249</v>
      </c>
      <c r="C1054" s="13" t="s">
        <v>107</v>
      </c>
      <c r="D1054" s="11" t="str">
        <f t="shared" si="48"/>
        <v>S_3200_USBParaná</v>
      </c>
      <c r="E1054" s="13" t="s">
        <v>119</v>
      </c>
      <c r="F1054" s="7" t="s">
        <v>28</v>
      </c>
      <c r="G1054" s="38" t="s">
        <v>110</v>
      </c>
      <c r="H1054" s="8">
        <v>0</v>
      </c>
      <c r="I1054" s="8">
        <v>0.04</v>
      </c>
    </row>
    <row r="1055" spans="1:9" hidden="1" x14ac:dyDescent="0.25">
      <c r="A1055" s="13" t="s">
        <v>120</v>
      </c>
      <c r="B1055" s="42" t="s">
        <v>249</v>
      </c>
      <c r="C1055" s="13" t="s">
        <v>107</v>
      </c>
      <c r="D1055" s="11" t="str">
        <f t="shared" si="48"/>
        <v>S_3200_USBPernambuco</v>
      </c>
      <c r="E1055" s="13" t="s">
        <v>119</v>
      </c>
      <c r="F1055" s="7" t="s">
        <v>29</v>
      </c>
      <c r="G1055" s="38" t="s">
        <v>110</v>
      </c>
      <c r="H1055" s="8">
        <v>0</v>
      </c>
      <c r="I1055" s="8">
        <v>0.04</v>
      </c>
    </row>
    <row r="1056" spans="1:9" hidden="1" x14ac:dyDescent="0.25">
      <c r="A1056" s="13" t="s">
        <v>120</v>
      </c>
      <c r="B1056" s="42" t="s">
        <v>249</v>
      </c>
      <c r="C1056" s="13" t="s">
        <v>107</v>
      </c>
      <c r="D1056" s="11" t="str">
        <f t="shared" si="48"/>
        <v>S_3200_USBPiauí</v>
      </c>
      <c r="E1056" s="13" t="s">
        <v>119</v>
      </c>
      <c r="F1056" s="7" t="s">
        <v>30</v>
      </c>
      <c r="G1056" s="38" t="s">
        <v>110</v>
      </c>
      <c r="H1056" s="8">
        <v>0</v>
      </c>
      <c r="I1056" s="8">
        <v>0.04</v>
      </c>
    </row>
    <row r="1057" spans="1:9" hidden="1" x14ac:dyDescent="0.25">
      <c r="A1057" s="13" t="s">
        <v>120</v>
      </c>
      <c r="B1057" s="42" t="s">
        <v>249</v>
      </c>
      <c r="C1057" s="13" t="s">
        <v>107</v>
      </c>
      <c r="D1057" s="11" t="str">
        <f t="shared" si="48"/>
        <v>S_3200_USBRio Grande do Norte</v>
      </c>
      <c r="E1057" s="13" t="s">
        <v>119</v>
      </c>
      <c r="F1057" s="7" t="s">
        <v>31</v>
      </c>
      <c r="G1057" s="38" t="s">
        <v>110</v>
      </c>
      <c r="H1057" s="8">
        <v>0</v>
      </c>
      <c r="I1057" s="8">
        <v>0.04</v>
      </c>
    </row>
    <row r="1058" spans="1:9" hidden="1" x14ac:dyDescent="0.25">
      <c r="A1058" s="13" t="s">
        <v>120</v>
      </c>
      <c r="B1058" s="42" t="s">
        <v>249</v>
      </c>
      <c r="C1058" s="13" t="s">
        <v>107</v>
      </c>
      <c r="D1058" s="11" t="str">
        <f t="shared" si="48"/>
        <v>S_3200_USBRio Grande do Sul</v>
      </c>
      <c r="E1058" s="13" t="s">
        <v>119</v>
      </c>
      <c r="F1058" s="7" t="s">
        <v>32</v>
      </c>
      <c r="G1058" s="38" t="s">
        <v>110</v>
      </c>
      <c r="H1058" s="8">
        <v>0</v>
      </c>
      <c r="I1058" s="8">
        <v>0.04</v>
      </c>
    </row>
    <row r="1059" spans="1:9" hidden="1" x14ac:dyDescent="0.25">
      <c r="A1059" s="13" t="s">
        <v>120</v>
      </c>
      <c r="B1059" s="42" t="s">
        <v>249</v>
      </c>
      <c r="C1059" s="13" t="s">
        <v>107</v>
      </c>
      <c r="D1059" s="11" t="str">
        <f t="shared" si="48"/>
        <v>S_3200_USBRio de Janeiro</v>
      </c>
      <c r="E1059" s="13" t="s">
        <v>119</v>
      </c>
      <c r="F1059" s="7" t="s">
        <v>33</v>
      </c>
      <c r="G1059" s="38" t="s">
        <v>110</v>
      </c>
      <c r="H1059" s="8">
        <v>0</v>
      </c>
      <c r="I1059" s="8">
        <v>0.04</v>
      </c>
    </row>
    <row r="1060" spans="1:9" hidden="1" x14ac:dyDescent="0.25">
      <c r="A1060" s="13" t="s">
        <v>120</v>
      </c>
      <c r="B1060" s="42" t="s">
        <v>249</v>
      </c>
      <c r="C1060" s="13" t="s">
        <v>107</v>
      </c>
      <c r="D1060" s="11" t="str">
        <f t="shared" si="48"/>
        <v>S_3200_USBRondônia</v>
      </c>
      <c r="E1060" s="13" t="s">
        <v>119</v>
      </c>
      <c r="F1060" s="7" t="s">
        <v>34</v>
      </c>
      <c r="G1060" s="38" t="s">
        <v>110</v>
      </c>
      <c r="H1060" s="8">
        <v>0</v>
      </c>
      <c r="I1060" s="8">
        <v>0.04</v>
      </c>
    </row>
    <row r="1061" spans="1:9" hidden="1" x14ac:dyDescent="0.25">
      <c r="A1061" s="13" t="s">
        <v>120</v>
      </c>
      <c r="B1061" s="42" t="s">
        <v>249</v>
      </c>
      <c r="C1061" s="13" t="s">
        <v>107</v>
      </c>
      <c r="D1061" s="11" t="str">
        <f t="shared" si="48"/>
        <v>S_3200_USBRoraima</v>
      </c>
      <c r="E1061" s="13" t="s">
        <v>119</v>
      </c>
      <c r="F1061" s="7" t="s">
        <v>35</v>
      </c>
      <c r="G1061" s="38" t="s">
        <v>110</v>
      </c>
      <c r="H1061" s="8">
        <v>0</v>
      </c>
      <c r="I1061" s="8">
        <v>0.04</v>
      </c>
    </row>
    <row r="1062" spans="1:9" hidden="1" x14ac:dyDescent="0.25">
      <c r="A1062" s="13" t="s">
        <v>120</v>
      </c>
      <c r="B1062" s="42" t="s">
        <v>249</v>
      </c>
      <c r="C1062" s="13" t="s">
        <v>107</v>
      </c>
      <c r="D1062" s="11" t="str">
        <f t="shared" si="48"/>
        <v>S_3200_USBSanta Catarina</v>
      </c>
      <c r="E1062" s="13" t="s">
        <v>119</v>
      </c>
      <c r="F1062" s="7" t="s">
        <v>36</v>
      </c>
      <c r="G1062" s="38" t="s">
        <v>110</v>
      </c>
      <c r="H1062" s="8">
        <v>0</v>
      </c>
      <c r="I1062" s="8">
        <v>0.04</v>
      </c>
    </row>
    <row r="1063" spans="1:9" hidden="1" x14ac:dyDescent="0.25">
      <c r="A1063" s="13" t="s">
        <v>120</v>
      </c>
      <c r="B1063" s="42" t="s">
        <v>249</v>
      </c>
      <c r="C1063" s="13" t="s">
        <v>107</v>
      </c>
      <c r="D1063" s="11" t="str">
        <f t="shared" si="48"/>
        <v>S_3200_USBSergipe</v>
      </c>
      <c r="E1063" s="13" t="s">
        <v>119</v>
      </c>
      <c r="F1063" s="7" t="s">
        <v>37</v>
      </c>
      <c r="G1063" s="38" t="s">
        <v>110</v>
      </c>
      <c r="H1063" s="8">
        <v>0</v>
      </c>
      <c r="I1063" s="8">
        <v>0.04</v>
      </c>
    </row>
    <row r="1064" spans="1:9" hidden="1" x14ac:dyDescent="0.25">
      <c r="A1064" s="13" t="s">
        <v>120</v>
      </c>
      <c r="B1064" s="42" t="s">
        <v>249</v>
      </c>
      <c r="C1064" s="13" t="s">
        <v>107</v>
      </c>
      <c r="D1064" s="11" t="str">
        <f t="shared" ref="D1064:D1130" si="51">E1064&amp;F1064</f>
        <v>S_3200_USBTocantins</v>
      </c>
      <c r="E1064" s="13" t="s">
        <v>119</v>
      </c>
      <c r="F1064" s="7" t="s">
        <v>38</v>
      </c>
      <c r="G1064" s="38" t="s">
        <v>110</v>
      </c>
      <c r="H1064" s="8">
        <v>0</v>
      </c>
      <c r="I1064" s="8">
        <v>0.04</v>
      </c>
    </row>
    <row r="1065" spans="1:9" hidden="1" x14ac:dyDescent="0.25">
      <c r="A1065" s="13" t="s">
        <v>120</v>
      </c>
      <c r="B1065" s="42" t="s">
        <v>249</v>
      </c>
      <c r="C1065" s="13" t="s">
        <v>107</v>
      </c>
      <c r="D1065" s="11" t="str">
        <f t="shared" ref="D1065" si="52">E1065&amp;F1065</f>
        <v>S_3200_USBZona Franca de Manaus</v>
      </c>
      <c r="E1065" s="13" t="s">
        <v>119</v>
      </c>
      <c r="F1065" s="7" t="s">
        <v>245</v>
      </c>
      <c r="G1065" s="38" t="s">
        <v>110</v>
      </c>
      <c r="H1065" s="8">
        <v>0</v>
      </c>
      <c r="I1065" s="8">
        <v>0</v>
      </c>
    </row>
    <row r="1066" spans="1:9" hidden="1" x14ac:dyDescent="0.25">
      <c r="A1066" s="14" t="s">
        <v>121</v>
      </c>
      <c r="B1066" s="41" t="s">
        <v>249</v>
      </c>
      <c r="C1066" s="14" t="s">
        <v>122</v>
      </c>
      <c r="D1066" s="5" t="str">
        <f t="shared" si="51"/>
        <v>BR_220_BTSão Paulo</v>
      </c>
      <c r="E1066" s="14" t="s">
        <v>123</v>
      </c>
      <c r="F1066" s="5" t="s">
        <v>11</v>
      </c>
      <c r="G1066" s="37" t="s">
        <v>110</v>
      </c>
      <c r="H1066" s="6">
        <v>0</v>
      </c>
      <c r="I1066" s="6">
        <v>0.12</v>
      </c>
    </row>
    <row r="1067" spans="1:9" hidden="1" x14ac:dyDescent="0.25">
      <c r="A1067" s="13" t="s">
        <v>121</v>
      </c>
      <c r="B1067" s="42" t="s">
        <v>249</v>
      </c>
      <c r="C1067" s="13" t="s">
        <v>122</v>
      </c>
      <c r="D1067" s="11" t="str">
        <f t="shared" si="51"/>
        <v>BR_220_BTAcre</v>
      </c>
      <c r="E1067" s="13" t="s">
        <v>123</v>
      </c>
      <c r="F1067" s="7" t="s">
        <v>13</v>
      </c>
      <c r="G1067" s="38" t="s">
        <v>110</v>
      </c>
      <c r="H1067" s="8">
        <v>0</v>
      </c>
      <c r="I1067" s="8">
        <v>0.04</v>
      </c>
    </row>
    <row r="1068" spans="1:9" hidden="1" x14ac:dyDescent="0.25">
      <c r="A1068" s="13" t="s">
        <v>121</v>
      </c>
      <c r="B1068" s="42" t="s">
        <v>249</v>
      </c>
      <c r="C1068" s="13" t="s">
        <v>122</v>
      </c>
      <c r="D1068" s="11" t="str">
        <f t="shared" si="51"/>
        <v>BR_220_BTAlagoas</v>
      </c>
      <c r="E1068" s="13" t="s">
        <v>123</v>
      </c>
      <c r="F1068" s="7" t="s">
        <v>14</v>
      </c>
      <c r="G1068" s="38" t="s">
        <v>110</v>
      </c>
      <c r="H1068" s="8">
        <v>0</v>
      </c>
      <c r="I1068" s="8">
        <v>0.04</v>
      </c>
    </row>
    <row r="1069" spans="1:9" hidden="1" x14ac:dyDescent="0.25">
      <c r="A1069" s="13" t="s">
        <v>121</v>
      </c>
      <c r="B1069" s="42" t="s">
        <v>249</v>
      </c>
      <c r="C1069" s="13" t="s">
        <v>122</v>
      </c>
      <c r="D1069" s="11" t="str">
        <f t="shared" si="51"/>
        <v>BR_220_BTAmazonas</v>
      </c>
      <c r="E1069" s="13" t="s">
        <v>123</v>
      </c>
      <c r="F1069" s="7" t="s">
        <v>15</v>
      </c>
      <c r="G1069" s="38" t="s">
        <v>110</v>
      </c>
      <c r="H1069" s="8">
        <v>0</v>
      </c>
      <c r="I1069" s="8">
        <v>0.04</v>
      </c>
    </row>
    <row r="1070" spans="1:9" hidden="1" x14ac:dyDescent="0.25">
      <c r="A1070" s="13" t="s">
        <v>121</v>
      </c>
      <c r="B1070" s="42" t="s">
        <v>249</v>
      </c>
      <c r="C1070" s="13" t="s">
        <v>122</v>
      </c>
      <c r="D1070" s="11" t="str">
        <f t="shared" si="51"/>
        <v>BR_220_BTAmapá</v>
      </c>
      <c r="E1070" s="13" t="s">
        <v>123</v>
      </c>
      <c r="F1070" s="7" t="s">
        <v>16</v>
      </c>
      <c r="G1070" s="38" t="s">
        <v>110</v>
      </c>
      <c r="H1070" s="8">
        <v>0</v>
      </c>
      <c r="I1070" s="8">
        <v>0.04</v>
      </c>
    </row>
    <row r="1071" spans="1:9" hidden="1" x14ac:dyDescent="0.25">
      <c r="A1071" s="13" t="s">
        <v>121</v>
      </c>
      <c r="B1071" s="42" t="s">
        <v>249</v>
      </c>
      <c r="C1071" s="13" t="s">
        <v>122</v>
      </c>
      <c r="D1071" s="11" t="str">
        <f t="shared" si="51"/>
        <v>BR_220_BTBahia</v>
      </c>
      <c r="E1071" s="13" t="s">
        <v>123</v>
      </c>
      <c r="F1071" s="7" t="s">
        <v>17</v>
      </c>
      <c r="G1071" s="38" t="s">
        <v>110</v>
      </c>
      <c r="H1071" s="8">
        <v>0</v>
      </c>
      <c r="I1071" s="8">
        <v>0.04</v>
      </c>
    </row>
    <row r="1072" spans="1:9" hidden="1" x14ac:dyDescent="0.25">
      <c r="A1072" s="13" t="s">
        <v>121</v>
      </c>
      <c r="B1072" s="42" t="s">
        <v>249</v>
      </c>
      <c r="C1072" s="13" t="s">
        <v>122</v>
      </c>
      <c r="D1072" s="11" t="str">
        <f t="shared" si="51"/>
        <v>BR_220_BTCeará</v>
      </c>
      <c r="E1072" s="13" t="s">
        <v>123</v>
      </c>
      <c r="F1072" s="7" t="s">
        <v>18</v>
      </c>
      <c r="G1072" s="38" t="s">
        <v>110</v>
      </c>
      <c r="H1072" s="8">
        <v>0</v>
      </c>
      <c r="I1072" s="8">
        <v>0.04</v>
      </c>
    </row>
    <row r="1073" spans="1:9" hidden="1" x14ac:dyDescent="0.25">
      <c r="A1073" s="13" t="s">
        <v>121</v>
      </c>
      <c r="B1073" s="42" t="s">
        <v>249</v>
      </c>
      <c r="C1073" s="13" t="s">
        <v>122</v>
      </c>
      <c r="D1073" s="11" t="str">
        <f t="shared" si="51"/>
        <v>BR_220_BTDistrito Federal</v>
      </c>
      <c r="E1073" s="13" t="s">
        <v>123</v>
      </c>
      <c r="F1073" s="7" t="s">
        <v>19</v>
      </c>
      <c r="G1073" s="38" t="s">
        <v>110</v>
      </c>
      <c r="H1073" s="8">
        <v>0</v>
      </c>
      <c r="I1073" s="8">
        <v>0.04</v>
      </c>
    </row>
    <row r="1074" spans="1:9" hidden="1" x14ac:dyDescent="0.25">
      <c r="A1074" s="13" t="s">
        <v>121</v>
      </c>
      <c r="B1074" s="42" t="s">
        <v>249</v>
      </c>
      <c r="C1074" s="13" t="s">
        <v>122</v>
      </c>
      <c r="D1074" s="11" t="str">
        <f t="shared" si="51"/>
        <v>BR_220_BTEspírito Santo</v>
      </c>
      <c r="E1074" s="13" t="s">
        <v>123</v>
      </c>
      <c r="F1074" s="7" t="s">
        <v>20</v>
      </c>
      <c r="G1074" s="38" t="s">
        <v>110</v>
      </c>
      <c r="H1074" s="8">
        <v>0</v>
      </c>
      <c r="I1074" s="8">
        <v>0.04</v>
      </c>
    </row>
    <row r="1075" spans="1:9" hidden="1" x14ac:dyDescent="0.25">
      <c r="A1075" s="13" t="s">
        <v>121</v>
      </c>
      <c r="B1075" s="42" t="s">
        <v>249</v>
      </c>
      <c r="C1075" s="13" t="s">
        <v>122</v>
      </c>
      <c r="D1075" s="11" t="str">
        <f t="shared" si="51"/>
        <v>BR_220_BTGoiás</v>
      </c>
      <c r="E1075" s="13" t="s">
        <v>123</v>
      </c>
      <c r="F1075" s="7" t="s">
        <v>21</v>
      </c>
      <c r="G1075" s="38" t="s">
        <v>110</v>
      </c>
      <c r="H1075" s="8">
        <v>0</v>
      </c>
      <c r="I1075" s="8">
        <v>0.04</v>
      </c>
    </row>
    <row r="1076" spans="1:9" hidden="1" x14ac:dyDescent="0.25">
      <c r="A1076" s="13" t="s">
        <v>121</v>
      </c>
      <c r="B1076" s="42" t="s">
        <v>249</v>
      </c>
      <c r="C1076" s="13" t="s">
        <v>122</v>
      </c>
      <c r="D1076" s="11" t="str">
        <f t="shared" si="51"/>
        <v>BR_220_BTMaranhão</v>
      </c>
      <c r="E1076" s="13" t="s">
        <v>123</v>
      </c>
      <c r="F1076" s="7" t="s">
        <v>22</v>
      </c>
      <c r="G1076" s="38" t="s">
        <v>110</v>
      </c>
      <c r="H1076" s="8">
        <v>0</v>
      </c>
      <c r="I1076" s="8">
        <v>0.04</v>
      </c>
    </row>
    <row r="1077" spans="1:9" hidden="1" x14ac:dyDescent="0.25">
      <c r="A1077" s="13" t="s">
        <v>121</v>
      </c>
      <c r="B1077" s="42" t="s">
        <v>249</v>
      </c>
      <c r="C1077" s="13" t="s">
        <v>122</v>
      </c>
      <c r="D1077" s="11" t="str">
        <f t="shared" si="51"/>
        <v>BR_220_BTMato Grosso</v>
      </c>
      <c r="E1077" s="13" t="s">
        <v>123</v>
      </c>
      <c r="F1077" s="7" t="s">
        <v>23</v>
      </c>
      <c r="G1077" s="38" t="s">
        <v>110</v>
      </c>
      <c r="H1077" s="8">
        <v>0</v>
      </c>
      <c r="I1077" s="8">
        <v>0.04</v>
      </c>
    </row>
    <row r="1078" spans="1:9" hidden="1" x14ac:dyDescent="0.25">
      <c r="A1078" s="13" t="s">
        <v>121</v>
      </c>
      <c r="B1078" s="42" t="s">
        <v>249</v>
      </c>
      <c r="C1078" s="13" t="s">
        <v>122</v>
      </c>
      <c r="D1078" s="11" t="str">
        <f t="shared" si="51"/>
        <v>BR_220_BTMato Grosso do Sul</v>
      </c>
      <c r="E1078" s="13" t="s">
        <v>123</v>
      </c>
      <c r="F1078" s="7" t="s">
        <v>24</v>
      </c>
      <c r="G1078" s="38" t="s">
        <v>110</v>
      </c>
      <c r="H1078" s="8">
        <v>0</v>
      </c>
      <c r="I1078" s="8">
        <v>0.04</v>
      </c>
    </row>
    <row r="1079" spans="1:9" hidden="1" x14ac:dyDescent="0.25">
      <c r="A1079" s="13" t="s">
        <v>121</v>
      </c>
      <c r="B1079" s="42" t="s">
        <v>249</v>
      </c>
      <c r="C1079" s="13" t="s">
        <v>122</v>
      </c>
      <c r="D1079" s="11" t="str">
        <f t="shared" si="51"/>
        <v>BR_220_BTMinas Gerais</v>
      </c>
      <c r="E1079" s="13" t="s">
        <v>123</v>
      </c>
      <c r="F1079" s="7" t="s">
        <v>25</v>
      </c>
      <c r="G1079" s="38" t="s">
        <v>110</v>
      </c>
      <c r="H1079" s="8">
        <v>0</v>
      </c>
      <c r="I1079" s="8">
        <v>0.04</v>
      </c>
    </row>
    <row r="1080" spans="1:9" hidden="1" x14ac:dyDescent="0.25">
      <c r="A1080" s="13" t="s">
        <v>121</v>
      </c>
      <c r="B1080" s="42" t="s">
        <v>249</v>
      </c>
      <c r="C1080" s="13" t="s">
        <v>122</v>
      </c>
      <c r="D1080" s="11" t="str">
        <f t="shared" si="51"/>
        <v>BR_220_BTPará</v>
      </c>
      <c r="E1080" s="13" t="s">
        <v>123</v>
      </c>
      <c r="F1080" s="7" t="s">
        <v>26</v>
      </c>
      <c r="G1080" s="38" t="s">
        <v>110</v>
      </c>
      <c r="H1080" s="8">
        <v>0</v>
      </c>
      <c r="I1080" s="8">
        <v>0.04</v>
      </c>
    </row>
    <row r="1081" spans="1:9" hidden="1" x14ac:dyDescent="0.25">
      <c r="A1081" s="13" t="s">
        <v>121</v>
      </c>
      <c r="B1081" s="42" t="s">
        <v>249</v>
      </c>
      <c r="C1081" s="13" t="s">
        <v>122</v>
      </c>
      <c r="D1081" s="11" t="str">
        <f t="shared" si="51"/>
        <v>BR_220_BTParaíba</v>
      </c>
      <c r="E1081" s="13" t="s">
        <v>123</v>
      </c>
      <c r="F1081" s="7" t="s">
        <v>27</v>
      </c>
      <c r="G1081" s="38" t="s">
        <v>110</v>
      </c>
      <c r="H1081" s="8">
        <v>0</v>
      </c>
      <c r="I1081" s="8">
        <v>0.04</v>
      </c>
    </row>
    <row r="1082" spans="1:9" hidden="1" x14ac:dyDescent="0.25">
      <c r="A1082" s="13" t="s">
        <v>121</v>
      </c>
      <c r="B1082" s="42" t="s">
        <v>249</v>
      </c>
      <c r="C1082" s="13" t="s">
        <v>122</v>
      </c>
      <c r="D1082" s="11" t="str">
        <f t="shared" si="51"/>
        <v>BR_220_BTParaná</v>
      </c>
      <c r="E1082" s="13" t="s">
        <v>123</v>
      </c>
      <c r="F1082" s="7" t="s">
        <v>28</v>
      </c>
      <c r="G1082" s="38" t="s">
        <v>110</v>
      </c>
      <c r="H1082" s="8">
        <v>0</v>
      </c>
      <c r="I1082" s="8">
        <v>0.04</v>
      </c>
    </row>
    <row r="1083" spans="1:9" hidden="1" x14ac:dyDescent="0.25">
      <c r="A1083" s="13" t="s">
        <v>121</v>
      </c>
      <c r="B1083" s="42" t="s">
        <v>249</v>
      </c>
      <c r="C1083" s="13" t="s">
        <v>122</v>
      </c>
      <c r="D1083" s="11" t="str">
        <f t="shared" si="51"/>
        <v>BR_220_BTPernambuco</v>
      </c>
      <c r="E1083" s="13" t="s">
        <v>123</v>
      </c>
      <c r="F1083" s="7" t="s">
        <v>29</v>
      </c>
      <c r="G1083" s="38" t="s">
        <v>110</v>
      </c>
      <c r="H1083" s="8">
        <v>0</v>
      </c>
      <c r="I1083" s="8">
        <v>0.04</v>
      </c>
    </row>
    <row r="1084" spans="1:9" hidden="1" x14ac:dyDescent="0.25">
      <c r="A1084" s="13" t="s">
        <v>121</v>
      </c>
      <c r="B1084" s="42" t="s">
        <v>249</v>
      </c>
      <c r="C1084" s="13" t="s">
        <v>122</v>
      </c>
      <c r="D1084" s="11" t="str">
        <f t="shared" si="51"/>
        <v>BR_220_BTPiauí</v>
      </c>
      <c r="E1084" s="13" t="s">
        <v>123</v>
      </c>
      <c r="F1084" s="7" t="s">
        <v>30</v>
      </c>
      <c r="G1084" s="38" t="s">
        <v>110</v>
      </c>
      <c r="H1084" s="8">
        <v>0</v>
      </c>
      <c r="I1084" s="8">
        <v>0.04</v>
      </c>
    </row>
    <row r="1085" spans="1:9" hidden="1" x14ac:dyDescent="0.25">
      <c r="A1085" s="13" t="s">
        <v>121</v>
      </c>
      <c r="B1085" s="42" t="s">
        <v>249</v>
      </c>
      <c r="C1085" s="13" t="s">
        <v>122</v>
      </c>
      <c r="D1085" s="11" t="str">
        <f t="shared" si="51"/>
        <v>BR_220_BTRio Grande do Norte</v>
      </c>
      <c r="E1085" s="13" t="s">
        <v>123</v>
      </c>
      <c r="F1085" s="7" t="s">
        <v>31</v>
      </c>
      <c r="G1085" s="38" t="s">
        <v>110</v>
      </c>
      <c r="H1085" s="8">
        <v>0</v>
      </c>
      <c r="I1085" s="8">
        <v>0.04</v>
      </c>
    </row>
    <row r="1086" spans="1:9" hidden="1" x14ac:dyDescent="0.25">
      <c r="A1086" s="13" t="s">
        <v>121</v>
      </c>
      <c r="B1086" s="42" t="s">
        <v>249</v>
      </c>
      <c r="C1086" s="13" t="s">
        <v>122</v>
      </c>
      <c r="D1086" s="11" t="str">
        <f t="shared" si="51"/>
        <v>BR_220_BTRio Grande do Sul</v>
      </c>
      <c r="E1086" s="13" t="s">
        <v>123</v>
      </c>
      <c r="F1086" s="7" t="s">
        <v>32</v>
      </c>
      <c r="G1086" s="38" t="s">
        <v>110</v>
      </c>
      <c r="H1086" s="8">
        <v>0</v>
      </c>
      <c r="I1086" s="8">
        <v>0.04</v>
      </c>
    </row>
    <row r="1087" spans="1:9" hidden="1" x14ac:dyDescent="0.25">
      <c r="A1087" s="13" t="s">
        <v>121</v>
      </c>
      <c r="B1087" s="42" t="s">
        <v>249</v>
      </c>
      <c r="C1087" s="13" t="s">
        <v>122</v>
      </c>
      <c r="D1087" s="11" t="str">
        <f t="shared" si="51"/>
        <v>BR_220_BTRio de Janeiro</v>
      </c>
      <c r="E1087" s="13" t="s">
        <v>123</v>
      </c>
      <c r="F1087" s="7" t="s">
        <v>33</v>
      </c>
      <c r="G1087" s="38" t="s">
        <v>110</v>
      </c>
      <c r="H1087" s="8">
        <v>0</v>
      </c>
      <c r="I1087" s="8">
        <v>0.04</v>
      </c>
    </row>
    <row r="1088" spans="1:9" hidden="1" x14ac:dyDescent="0.25">
      <c r="A1088" s="13" t="s">
        <v>121</v>
      </c>
      <c r="B1088" s="42" t="s">
        <v>249</v>
      </c>
      <c r="C1088" s="13" t="s">
        <v>122</v>
      </c>
      <c r="D1088" s="11" t="str">
        <f t="shared" si="51"/>
        <v>BR_220_BTRondônia</v>
      </c>
      <c r="E1088" s="13" t="s">
        <v>123</v>
      </c>
      <c r="F1088" s="7" t="s">
        <v>34</v>
      </c>
      <c r="G1088" s="38" t="s">
        <v>110</v>
      </c>
      <c r="H1088" s="8">
        <v>0</v>
      </c>
      <c r="I1088" s="8">
        <v>0.04</v>
      </c>
    </row>
    <row r="1089" spans="1:9" hidden="1" x14ac:dyDescent="0.25">
      <c r="A1089" s="13" t="s">
        <v>121</v>
      </c>
      <c r="B1089" s="42" t="s">
        <v>249</v>
      </c>
      <c r="C1089" s="13" t="s">
        <v>122</v>
      </c>
      <c r="D1089" s="11" t="str">
        <f t="shared" si="51"/>
        <v>BR_220_BTRoraima</v>
      </c>
      <c r="E1089" s="13" t="s">
        <v>123</v>
      </c>
      <c r="F1089" s="7" t="s">
        <v>35</v>
      </c>
      <c r="G1089" s="38" t="s">
        <v>110</v>
      </c>
      <c r="H1089" s="8">
        <v>0</v>
      </c>
      <c r="I1089" s="8">
        <v>0.04</v>
      </c>
    </row>
    <row r="1090" spans="1:9" hidden="1" x14ac:dyDescent="0.25">
      <c r="A1090" s="13" t="s">
        <v>121</v>
      </c>
      <c r="B1090" s="42" t="s">
        <v>249</v>
      </c>
      <c r="C1090" s="13" t="s">
        <v>122</v>
      </c>
      <c r="D1090" s="11" t="str">
        <f t="shared" si="51"/>
        <v>BR_220_BTSanta Catarina</v>
      </c>
      <c r="E1090" s="13" t="s">
        <v>123</v>
      </c>
      <c r="F1090" s="7" t="s">
        <v>36</v>
      </c>
      <c r="G1090" s="38" t="s">
        <v>110</v>
      </c>
      <c r="H1090" s="8">
        <v>0</v>
      </c>
      <c r="I1090" s="8">
        <v>0.04</v>
      </c>
    </row>
    <row r="1091" spans="1:9" hidden="1" x14ac:dyDescent="0.25">
      <c r="A1091" s="13" t="s">
        <v>121</v>
      </c>
      <c r="B1091" s="42" t="s">
        <v>249</v>
      </c>
      <c r="C1091" s="13" t="s">
        <v>122</v>
      </c>
      <c r="D1091" s="11" t="str">
        <f t="shared" si="51"/>
        <v>BR_220_BTSergipe</v>
      </c>
      <c r="E1091" s="13" t="s">
        <v>123</v>
      </c>
      <c r="F1091" s="7" t="s">
        <v>37</v>
      </c>
      <c r="G1091" s="38" t="s">
        <v>110</v>
      </c>
      <c r="H1091" s="8">
        <v>0</v>
      </c>
      <c r="I1091" s="8">
        <v>0.04</v>
      </c>
    </row>
    <row r="1092" spans="1:9" hidden="1" x14ac:dyDescent="0.25">
      <c r="A1092" s="13" t="s">
        <v>121</v>
      </c>
      <c r="B1092" s="42" t="s">
        <v>249</v>
      </c>
      <c r="C1092" s="13" t="s">
        <v>122</v>
      </c>
      <c r="D1092" s="11" t="str">
        <f t="shared" si="51"/>
        <v>BR_220_BTTocantins</v>
      </c>
      <c r="E1092" s="13" t="s">
        <v>123</v>
      </c>
      <c r="F1092" s="7" t="s">
        <v>38</v>
      </c>
      <c r="G1092" s="38" t="s">
        <v>110</v>
      </c>
      <c r="H1092" s="8">
        <v>0</v>
      </c>
      <c r="I1092" s="8">
        <v>0.04</v>
      </c>
    </row>
    <row r="1093" spans="1:9" hidden="1" x14ac:dyDescent="0.25">
      <c r="A1093" s="13" t="s">
        <v>121</v>
      </c>
      <c r="B1093" s="42" t="s">
        <v>249</v>
      </c>
      <c r="C1093" s="13" t="s">
        <v>122</v>
      </c>
      <c r="D1093" s="11" t="str">
        <f t="shared" ref="D1093" si="53">E1093&amp;F1093</f>
        <v>BR_220_BTZona Franca de Manaus</v>
      </c>
      <c r="E1093" s="13" t="s">
        <v>123</v>
      </c>
      <c r="F1093" s="7" t="s">
        <v>245</v>
      </c>
      <c r="G1093" s="38" t="s">
        <v>110</v>
      </c>
      <c r="H1093" s="8">
        <v>0</v>
      </c>
      <c r="I1093" s="8">
        <v>0</v>
      </c>
    </row>
    <row r="1094" spans="1:9" hidden="1" x14ac:dyDescent="0.25">
      <c r="A1094" s="14" t="s">
        <v>125</v>
      </c>
      <c r="B1094" s="41" t="s">
        <v>249</v>
      </c>
      <c r="C1094" s="14" t="s">
        <v>122</v>
      </c>
      <c r="D1094" s="5" t="str">
        <f t="shared" si="51"/>
        <v>BR_400_USBSão Paulo</v>
      </c>
      <c r="E1094" s="14" t="s">
        <v>124</v>
      </c>
      <c r="F1094" s="5" t="s">
        <v>11</v>
      </c>
      <c r="G1094" s="37" t="s">
        <v>110</v>
      </c>
      <c r="H1094" s="6">
        <v>0</v>
      </c>
      <c r="I1094" s="6">
        <v>0.12</v>
      </c>
    </row>
    <row r="1095" spans="1:9" hidden="1" x14ac:dyDescent="0.25">
      <c r="A1095" s="13" t="s">
        <v>125</v>
      </c>
      <c r="B1095" s="42" t="s">
        <v>249</v>
      </c>
      <c r="C1095" s="13" t="s">
        <v>122</v>
      </c>
      <c r="D1095" s="11" t="str">
        <f t="shared" si="51"/>
        <v>BR_400_USBAcre</v>
      </c>
      <c r="E1095" s="13" t="s">
        <v>124</v>
      </c>
      <c r="F1095" s="7" t="s">
        <v>13</v>
      </c>
      <c r="G1095" s="38" t="s">
        <v>110</v>
      </c>
      <c r="H1095" s="8">
        <v>0</v>
      </c>
      <c r="I1095" s="8">
        <v>0.04</v>
      </c>
    </row>
    <row r="1096" spans="1:9" hidden="1" x14ac:dyDescent="0.25">
      <c r="A1096" s="13" t="s">
        <v>125</v>
      </c>
      <c r="B1096" s="42" t="s">
        <v>249</v>
      </c>
      <c r="C1096" s="13" t="s">
        <v>122</v>
      </c>
      <c r="D1096" s="11" t="str">
        <f t="shared" si="51"/>
        <v>BR_400_USBAlagoas</v>
      </c>
      <c r="E1096" s="13" t="s">
        <v>124</v>
      </c>
      <c r="F1096" s="7" t="s">
        <v>14</v>
      </c>
      <c r="G1096" s="38" t="s">
        <v>110</v>
      </c>
      <c r="H1096" s="8">
        <v>0</v>
      </c>
      <c r="I1096" s="8">
        <v>0.04</v>
      </c>
    </row>
    <row r="1097" spans="1:9" hidden="1" x14ac:dyDescent="0.25">
      <c r="A1097" s="13" t="s">
        <v>125</v>
      </c>
      <c r="B1097" s="42" t="s">
        <v>249</v>
      </c>
      <c r="C1097" s="13" t="s">
        <v>122</v>
      </c>
      <c r="D1097" s="11" t="str">
        <f t="shared" si="51"/>
        <v>BR_400_USBAmazonas</v>
      </c>
      <c r="E1097" s="13" t="s">
        <v>124</v>
      </c>
      <c r="F1097" s="7" t="s">
        <v>15</v>
      </c>
      <c r="G1097" s="38" t="s">
        <v>110</v>
      </c>
      <c r="H1097" s="8">
        <v>0</v>
      </c>
      <c r="I1097" s="8">
        <v>0.04</v>
      </c>
    </row>
    <row r="1098" spans="1:9" hidden="1" x14ac:dyDescent="0.25">
      <c r="A1098" s="13" t="s">
        <v>125</v>
      </c>
      <c r="B1098" s="42" t="s">
        <v>249</v>
      </c>
      <c r="C1098" s="13" t="s">
        <v>122</v>
      </c>
      <c r="D1098" s="11" t="str">
        <f t="shared" si="51"/>
        <v>BR_400_USBAmapá</v>
      </c>
      <c r="E1098" s="13" t="s">
        <v>124</v>
      </c>
      <c r="F1098" s="7" t="s">
        <v>16</v>
      </c>
      <c r="G1098" s="38" t="s">
        <v>110</v>
      </c>
      <c r="H1098" s="8">
        <v>0</v>
      </c>
      <c r="I1098" s="8">
        <v>0.04</v>
      </c>
    </row>
    <row r="1099" spans="1:9" hidden="1" x14ac:dyDescent="0.25">
      <c r="A1099" s="13" t="s">
        <v>125</v>
      </c>
      <c r="B1099" s="42" t="s">
        <v>249</v>
      </c>
      <c r="C1099" s="13" t="s">
        <v>122</v>
      </c>
      <c r="D1099" s="11" t="str">
        <f t="shared" si="51"/>
        <v>BR_400_USBBahia</v>
      </c>
      <c r="E1099" s="13" t="s">
        <v>124</v>
      </c>
      <c r="F1099" s="7" t="s">
        <v>17</v>
      </c>
      <c r="G1099" s="38" t="s">
        <v>110</v>
      </c>
      <c r="H1099" s="8">
        <v>0</v>
      </c>
      <c r="I1099" s="8">
        <v>0.04</v>
      </c>
    </row>
    <row r="1100" spans="1:9" hidden="1" x14ac:dyDescent="0.25">
      <c r="A1100" s="13" t="s">
        <v>125</v>
      </c>
      <c r="B1100" s="42" t="s">
        <v>249</v>
      </c>
      <c r="C1100" s="13" t="s">
        <v>122</v>
      </c>
      <c r="D1100" s="11" t="str">
        <f t="shared" si="51"/>
        <v>BR_400_USBCeará</v>
      </c>
      <c r="E1100" s="13" t="s">
        <v>124</v>
      </c>
      <c r="F1100" s="7" t="s">
        <v>18</v>
      </c>
      <c r="G1100" s="38" t="s">
        <v>110</v>
      </c>
      <c r="H1100" s="8">
        <v>0</v>
      </c>
      <c r="I1100" s="8">
        <v>0.04</v>
      </c>
    </row>
    <row r="1101" spans="1:9" hidden="1" x14ac:dyDescent="0.25">
      <c r="A1101" s="13" t="s">
        <v>125</v>
      </c>
      <c r="B1101" s="42" t="s">
        <v>249</v>
      </c>
      <c r="C1101" s="13" t="s">
        <v>122</v>
      </c>
      <c r="D1101" s="11" t="str">
        <f t="shared" si="51"/>
        <v>BR_400_USBDistrito Federal</v>
      </c>
      <c r="E1101" s="13" t="s">
        <v>124</v>
      </c>
      <c r="F1101" s="7" t="s">
        <v>19</v>
      </c>
      <c r="G1101" s="38" t="s">
        <v>110</v>
      </c>
      <c r="H1101" s="8">
        <v>0</v>
      </c>
      <c r="I1101" s="8">
        <v>0.04</v>
      </c>
    </row>
    <row r="1102" spans="1:9" hidden="1" x14ac:dyDescent="0.25">
      <c r="A1102" s="13" t="s">
        <v>125</v>
      </c>
      <c r="B1102" s="42" t="s">
        <v>249</v>
      </c>
      <c r="C1102" s="13" t="s">
        <v>122</v>
      </c>
      <c r="D1102" s="11" t="str">
        <f t="shared" si="51"/>
        <v>BR_400_USBEspírito Santo</v>
      </c>
      <c r="E1102" s="13" t="s">
        <v>124</v>
      </c>
      <c r="F1102" s="7" t="s">
        <v>20</v>
      </c>
      <c r="G1102" s="38" t="s">
        <v>110</v>
      </c>
      <c r="H1102" s="8">
        <v>0</v>
      </c>
      <c r="I1102" s="8">
        <v>0.04</v>
      </c>
    </row>
    <row r="1103" spans="1:9" hidden="1" x14ac:dyDescent="0.25">
      <c r="A1103" s="13" t="s">
        <v>125</v>
      </c>
      <c r="B1103" s="42" t="s">
        <v>249</v>
      </c>
      <c r="C1103" s="13" t="s">
        <v>122</v>
      </c>
      <c r="D1103" s="11" t="str">
        <f t="shared" si="51"/>
        <v>BR_400_USBGoiás</v>
      </c>
      <c r="E1103" s="13" t="s">
        <v>124</v>
      </c>
      <c r="F1103" s="7" t="s">
        <v>21</v>
      </c>
      <c r="G1103" s="38" t="s">
        <v>110</v>
      </c>
      <c r="H1103" s="8">
        <v>0</v>
      </c>
      <c r="I1103" s="8">
        <v>0.04</v>
      </c>
    </row>
    <row r="1104" spans="1:9" hidden="1" x14ac:dyDescent="0.25">
      <c r="A1104" s="13" t="s">
        <v>125</v>
      </c>
      <c r="B1104" s="42" t="s">
        <v>249</v>
      </c>
      <c r="C1104" s="13" t="s">
        <v>122</v>
      </c>
      <c r="D1104" s="11" t="str">
        <f t="shared" si="51"/>
        <v>BR_400_USBMaranhão</v>
      </c>
      <c r="E1104" s="13" t="s">
        <v>124</v>
      </c>
      <c r="F1104" s="7" t="s">
        <v>22</v>
      </c>
      <c r="G1104" s="38" t="s">
        <v>110</v>
      </c>
      <c r="H1104" s="8">
        <v>0</v>
      </c>
      <c r="I1104" s="8">
        <v>0.04</v>
      </c>
    </row>
    <row r="1105" spans="1:9" hidden="1" x14ac:dyDescent="0.25">
      <c r="A1105" s="13" t="s">
        <v>125</v>
      </c>
      <c r="B1105" s="42" t="s">
        <v>249</v>
      </c>
      <c r="C1105" s="13" t="s">
        <v>122</v>
      </c>
      <c r="D1105" s="11" t="str">
        <f t="shared" si="51"/>
        <v>BR_400_USBMato Grosso</v>
      </c>
      <c r="E1105" s="13" t="s">
        <v>124</v>
      </c>
      <c r="F1105" s="7" t="s">
        <v>23</v>
      </c>
      <c r="G1105" s="38" t="s">
        <v>110</v>
      </c>
      <c r="H1105" s="8">
        <v>0</v>
      </c>
      <c r="I1105" s="8">
        <v>0.04</v>
      </c>
    </row>
    <row r="1106" spans="1:9" hidden="1" x14ac:dyDescent="0.25">
      <c r="A1106" s="13" t="s">
        <v>125</v>
      </c>
      <c r="B1106" s="42" t="s">
        <v>249</v>
      </c>
      <c r="C1106" s="13" t="s">
        <v>122</v>
      </c>
      <c r="D1106" s="11" t="str">
        <f t="shared" si="51"/>
        <v>BR_400_USBMato Grosso do Sul</v>
      </c>
      <c r="E1106" s="13" t="s">
        <v>124</v>
      </c>
      <c r="F1106" s="7" t="s">
        <v>24</v>
      </c>
      <c r="G1106" s="38" t="s">
        <v>110</v>
      </c>
      <c r="H1106" s="8">
        <v>0</v>
      </c>
      <c r="I1106" s="8">
        <v>0.04</v>
      </c>
    </row>
    <row r="1107" spans="1:9" hidden="1" x14ac:dyDescent="0.25">
      <c r="A1107" s="13" t="s">
        <v>125</v>
      </c>
      <c r="B1107" s="42" t="s">
        <v>249</v>
      </c>
      <c r="C1107" s="13" t="s">
        <v>122</v>
      </c>
      <c r="D1107" s="11" t="str">
        <f t="shared" si="51"/>
        <v>BR_400_USBMinas Gerais</v>
      </c>
      <c r="E1107" s="13" t="s">
        <v>124</v>
      </c>
      <c r="F1107" s="7" t="s">
        <v>25</v>
      </c>
      <c r="G1107" s="38" t="s">
        <v>110</v>
      </c>
      <c r="H1107" s="8">
        <v>0</v>
      </c>
      <c r="I1107" s="8">
        <v>0.04</v>
      </c>
    </row>
    <row r="1108" spans="1:9" hidden="1" x14ac:dyDescent="0.25">
      <c r="A1108" s="13" t="s">
        <v>125</v>
      </c>
      <c r="B1108" s="42" t="s">
        <v>249</v>
      </c>
      <c r="C1108" s="13" t="s">
        <v>122</v>
      </c>
      <c r="D1108" s="11" t="str">
        <f t="shared" si="51"/>
        <v>BR_400_USBPará</v>
      </c>
      <c r="E1108" s="13" t="s">
        <v>124</v>
      </c>
      <c r="F1108" s="7" t="s">
        <v>26</v>
      </c>
      <c r="G1108" s="38" t="s">
        <v>110</v>
      </c>
      <c r="H1108" s="8">
        <v>0</v>
      </c>
      <c r="I1108" s="8">
        <v>0.04</v>
      </c>
    </row>
    <row r="1109" spans="1:9" hidden="1" x14ac:dyDescent="0.25">
      <c r="A1109" s="13" t="s">
        <v>125</v>
      </c>
      <c r="B1109" s="42" t="s">
        <v>249</v>
      </c>
      <c r="C1109" s="13" t="s">
        <v>122</v>
      </c>
      <c r="D1109" s="11" t="str">
        <f t="shared" si="51"/>
        <v>BR_400_USBParaíba</v>
      </c>
      <c r="E1109" s="13" t="s">
        <v>124</v>
      </c>
      <c r="F1109" s="7" t="s">
        <v>27</v>
      </c>
      <c r="G1109" s="38" t="s">
        <v>110</v>
      </c>
      <c r="H1109" s="8">
        <v>0</v>
      </c>
      <c r="I1109" s="8">
        <v>0.04</v>
      </c>
    </row>
    <row r="1110" spans="1:9" hidden="1" x14ac:dyDescent="0.25">
      <c r="A1110" s="13" t="s">
        <v>125</v>
      </c>
      <c r="B1110" s="42" t="s">
        <v>249</v>
      </c>
      <c r="C1110" s="13" t="s">
        <v>122</v>
      </c>
      <c r="D1110" s="11" t="str">
        <f t="shared" si="51"/>
        <v>BR_400_USBParaná</v>
      </c>
      <c r="E1110" s="13" t="s">
        <v>124</v>
      </c>
      <c r="F1110" s="7" t="s">
        <v>28</v>
      </c>
      <c r="G1110" s="38" t="s">
        <v>110</v>
      </c>
      <c r="H1110" s="8">
        <v>0</v>
      </c>
      <c r="I1110" s="8">
        <v>0.04</v>
      </c>
    </row>
    <row r="1111" spans="1:9" hidden="1" x14ac:dyDescent="0.25">
      <c r="A1111" s="13" t="s">
        <v>125</v>
      </c>
      <c r="B1111" s="42" t="s">
        <v>249</v>
      </c>
      <c r="C1111" s="13" t="s">
        <v>122</v>
      </c>
      <c r="D1111" s="11" t="str">
        <f t="shared" si="51"/>
        <v>BR_400_USBPernambuco</v>
      </c>
      <c r="E1111" s="13" t="s">
        <v>124</v>
      </c>
      <c r="F1111" s="7" t="s">
        <v>29</v>
      </c>
      <c r="G1111" s="38" t="s">
        <v>110</v>
      </c>
      <c r="H1111" s="8">
        <v>0</v>
      </c>
      <c r="I1111" s="8">
        <v>0.04</v>
      </c>
    </row>
    <row r="1112" spans="1:9" hidden="1" x14ac:dyDescent="0.25">
      <c r="A1112" s="13" t="s">
        <v>125</v>
      </c>
      <c r="B1112" s="42" t="s">
        <v>249</v>
      </c>
      <c r="C1112" s="13" t="s">
        <v>122</v>
      </c>
      <c r="D1112" s="11" t="str">
        <f t="shared" si="51"/>
        <v>BR_400_USBPiauí</v>
      </c>
      <c r="E1112" s="13" t="s">
        <v>124</v>
      </c>
      <c r="F1112" s="7" t="s">
        <v>30</v>
      </c>
      <c r="G1112" s="38" t="s">
        <v>110</v>
      </c>
      <c r="H1112" s="8">
        <v>0</v>
      </c>
      <c r="I1112" s="8">
        <v>0.04</v>
      </c>
    </row>
    <row r="1113" spans="1:9" hidden="1" x14ac:dyDescent="0.25">
      <c r="A1113" s="13" t="s">
        <v>125</v>
      </c>
      <c r="B1113" s="42" t="s">
        <v>249</v>
      </c>
      <c r="C1113" s="13" t="s">
        <v>122</v>
      </c>
      <c r="D1113" s="11" t="str">
        <f t="shared" si="51"/>
        <v>BR_400_USBRio Grande do Norte</v>
      </c>
      <c r="E1113" s="13" t="s">
        <v>124</v>
      </c>
      <c r="F1113" s="7" t="s">
        <v>31</v>
      </c>
      <c r="G1113" s="38" t="s">
        <v>110</v>
      </c>
      <c r="H1113" s="8">
        <v>0</v>
      </c>
      <c r="I1113" s="8">
        <v>0.04</v>
      </c>
    </row>
    <row r="1114" spans="1:9" hidden="1" x14ac:dyDescent="0.25">
      <c r="A1114" s="13" t="s">
        <v>125</v>
      </c>
      <c r="B1114" s="42" t="s">
        <v>249</v>
      </c>
      <c r="C1114" s="13" t="s">
        <v>122</v>
      </c>
      <c r="D1114" s="11" t="str">
        <f t="shared" si="51"/>
        <v>BR_400_USBRio Grande do Sul</v>
      </c>
      <c r="E1114" s="13" t="s">
        <v>124</v>
      </c>
      <c r="F1114" s="7" t="s">
        <v>32</v>
      </c>
      <c r="G1114" s="38" t="s">
        <v>110</v>
      </c>
      <c r="H1114" s="8">
        <v>0</v>
      </c>
      <c r="I1114" s="8">
        <v>0.04</v>
      </c>
    </row>
    <row r="1115" spans="1:9" hidden="1" x14ac:dyDescent="0.25">
      <c r="A1115" s="13" t="s">
        <v>125</v>
      </c>
      <c r="B1115" s="42" t="s">
        <v>249</v>
      </c>
      <c r="C1115" s="13" t="s">
        <v>122</v>
      </c>
      <c r="D1115" s="11" t="str">
        <f t="shared" si="51"/>
        <v>BR_400_USBRio de Janeiro</v>
      </c>
      <c r="E1115" s="13" t="s">
        <v>124</v>
      </c>
      <c r="F1115" s="7" t="s">
        <v>33</v>
      </c>
      <c r="G1115" s="38" t="s">
        <v>110</v>
      </c>
      <c r="H1115" s="8">
        <v>0</v>
      </c>
      <c r="I1115" s="8">
        <v>0.04</v>
      </c>
    </row>
    <row r="1116" spans="1:9" hidden="1" x14ac:dyDescent="0.25">
      <c r="A1116" s="13" t="s">
        <v>125</v>
      </c>
      <c r="B1116" s="42" t="s">
        <v>249</v>
      </c>
      <c r="C1116" s="13" t="s">
        <v>122</v>
      </c>
      <c r="D1116" s="11" t="str">
        <f t="shared" si="51"/>
        <v>BR_400_USBRondônia</v>
      </c>
      <c r="E1116" s="13" t="s">
        <v>124</v>
      </c>
      <c r="F1116" s="7" t="s">
        <v>34</v>
      </c>
      <c r="G1116" s="38" t="s">
        <v>110</v>
      </c>
      <c r="H1116" s="8">
        <v>0</v>
      </c>
      <c r="I1116" s="8">
        <v>0.04</v>
      </c>
    </row>
    <row r="1117" spans="1:9" hidden="1" x14ac:dyDescent="0.25">
      <c r="A1117" s="13" t="s">
        <v>125</v>
      </c>
      <c r="B1117" s="42" t="s">
        <v>249</v>
      </c>
      <c r="C1117" s="13" t="s">
        <v>122</v>
      </c>
      <c r="D1117" s="11" t="str">
        <f t="shared" si="51"/>
        <v>BR_400_USBRoraima</v>
      </c>
      <c r="E1117" s="13" t="s">
        <v>124</v>
      </c>
      <c r="F1117" s="7" t="s">
        <v>35</v>
      </c>
      <c r="G1117" s="38" t="s">
        <v>110</v>
      </c>
      <c r="H1117" s="8">
        <v>0</v>
      </c>
      <c r="I1117" s="8">
        <v>0.04</v>
      </c>
    </row>
    <row r="1118" spans="1:9" hidden="1" x14ac:dyDescent="0.25">
      <c r="A1118" s="13" t="s">
        <v>125</v>
      </c>
      <c r="B1118" s="42" t="s">
        <v>249</v>
      </c>
      <c r="C1118" s="13" t="s">
        <v>122</v>
      </c>
      <c r="D1118" s="11" t="str">
        <f t="shared" si="51"/>
        <v>BR_400_USBSanta Catarina</v>
      </c>
      <c r="E1118" s="13" t="s">
        <v>124</v>
      </c>
      <c r="F1118" s="7" t="s">
        <v>36</v>
      </c>
      <c r="G1118" s="38" t="s">
        <v>110</v>
      </c>
      <c r="H1118" s="8">
        <v>0</v>
      </c>
      <c r="I1118" s="8">
        <v>0.04</v>
      </c>
    </row>
    <row r="1119" spans="1:9" hidden="1" x14ac:dyDescent="0.25">
      <c r="A1119" s="13" t="s">
        <v>125</v>
      </c>
      <c r="B1119" s="42" t="s">
        <v>249</v>
      </c>
      <c r="C1119" s="13" t="s">
        <v>122</v>
      </c>
      <c r="D1119" s="11" t="str">
        <f t="shared" si="51"/>
        <v>BR_400_USBSergipe</v>
      </c>
      <c r="E1119" s="13" t="s">
        <v>124</v>
      </c>
      <c r="F1119" s="7" t="s">
        <v>37</v>
      </c>
      <c r="G1119" s="38" t="s">
        <v>110</v>
      </c>
      <c r="H1119" s="8">
        <v>0</v>
      </c>
      <c r="I1119" s="8">
        <v>0.04</v>
      </c>
    </row>
    <row r="1120" spans="1:9" hidden="1" x14ac:dyDescent="0.25">
      <c r="A1120" s="13" t="s">
        <v>125</v>
      </c>
      <c r="B1120" s="42" t="s">
        <v>249</v>
      </c>
      <c r="C1120" s="13" t="s">
        <v>122</v>
      </c>
      <c r="D1120" s="11" t="str">
        <f t="shared" si="51"/>
        <v>BR_400_USBTocantins</v>
      </c>
      <c r="E1120" s="13" t="s">
        <v>124</v>
      </c>
      <c r="F1120" s="7" t="s">
        <v>38</v>
      </c>
      <c r="G1120" s="38" t="s">
        <v>110</v>
      </c>
      <c r="H1120" s="8">
        <v>0</v>
      </c>
      <c r="I1120" s="8">
        <v>0.04</v>
      </c>
    </row>
    <row r="1121" spans="1:9" hidden="1" x14ac:dyDescent="0.25">
      <c r="A1121" s="13" t="s">
        <v>125</v>
      </c>
      <c r="B1121" s="42" t="s">
        <v>249</v>
      </c>
      <c r="C1121" s="13" t="s">
        <v>122</v>
      </c>
      <c r="D1121" s="11" t="str">
        <f t="shared" ref="D1121" si="54">E1121&amp;F1121</f>
        <v>BR_400_USBZona Franca de Manaus</v>
      </c>
      <c r="E1121" s="13" t="s">
        <v>124</v>
      </c>
      <c r="F1121" s="7" t="s">
        <v>245</v>
      </c>
      <c r="G1121" s="38" t="s">
        <v>110</v>
      </c>
      <c r="H1121" s="8">
        <v>0</v>
      </c>
      <c r="I1121" s="8">
        <v>0</v>
      </c>
    </row>
    <row r="1122" spans="1:9" hidden="1" x14ac:dyDescent="0.25">
      <c r="A1122" s="14" t="s">
        <v>126</v>
      </c>
      <c r="B1122" s="41" t="s">
        <v>241</v>
      </c>
      <c r="C1122" s="14" t="s">
        <v>122</v>
      </c>
      <c r="D1122" s="5" t="str">
        <f t="shared" si="51"/>
        <v>BS_313_CCDSão Paulo</v>
      </c>
      <c r="E1122" s="14" t="s">
        <v>127</v>
      </c>
      <c r="F1122" s="5" t="s">
        <v>11</v>
      </c>
      <c r="G1122" s="37" t="s">
        <v>110</v>
      </c>
      <c r="H1122" s="6">
        <v>0</v>
      </c>
      <c r="I1122" s="6">
        <v>0.12</v>
      </c>
    </row>
    <row r="1123" spans="1:9" hidden="1" x14ac:dyDescent="0.25">
      <c r="A1123" s="13" t="s">
        <v>126</v>
      </c>
      <c r="B1123" s="42" t="s">
        <v>241</v>
      </c>
      <c r="C1123" s="13" t="s">
        <v>122</v>
      </c>
      <c r="D1123" s="11" t="str">
        <f t="shared" si="51"/>
        <v>BS_313_CCDAcre</v>
      </c>
      <c r="E1123" s="13" t="s">
        <v>127</v>
      </c>
      <c r="F1123" s="7" t="s">
        <v>13</v>
      </c>
      <c r="G1123" s="38" t="s">
        <v>110</v>
      </c>
      <c r="H1123" s="8">
        <v>0</v>
      </c>
      <c r="I1123" s="8">
        <v>0.04</v>
      </c>
    </row>
    <row r="1124" spans="1:9" hidden="1" x14ac:dyDescent="0.25">
      <c r="A1124" s="13" t="s">
        <v>126</v>
      </c>
      <c r="B1124" s="42" t="s">
        <v>241</v>
      </c>
      <c r="C1124" s="13" t="s">
        <v>122</v>
      </c>
      <c r="D1124" s="11" t="str">
        <f t="shared" si="51"/>
        <v>BS_313_CCDAlagoas</v>
      </c>
      <c r="E1124" s="13" t="s">
        <v>127</v>
      </c>
      <c r="F1124" s="7" t="s">
        <v>14</v>
      </c>
      <c r="G1124" s="38" t="s">
        <v>110</v>
      </c>
      <c r="H1124" s="8">
        <v>0</v>
      </c>
      <c r="I1124" s="8">
        <v>0.04</v>
      </c>
    </row>
    <row r="1125" spans="1:9" hidden="1" x14ac:dyDescent="0.25">
      <c r="A1125" s="13" t="s">
        <v>126</v>
      </c>
      <c r="B1125" s="42" t="s">
        <v>241</v>
      </c>
      <c r="C1125" s="13" t="s">
        <v>122</v>
      </c>
      <c r="D1125" s="11" t="str">
        <f t="shared" si="51"/>
        <v>BS_313_CCDAmazonas</v>
      </c>
      <c r="E1125" s="13" t="s">
        <v>127</v>
      </c>
      <c r="F1125" s="7" t="s">
        <v>15</v>
      </c>
      <c r="G1125" s="38" t="s">
        <v>110</v>
      </c>
      <c r="H1125" s="8">
        <v>0</v>
      </c>
      <c r="I1125" s="8">
        <v>0.04</v>
      </c>
    </row>
    <row r="1126" spans="1:9" hidden="1" x14ac:dyDescent="0.25">
      <c r="A1126" s="13" t="s">
        <v>126</v>
      </c>
      <c r="B1126" s="42" t="s">
        <v>241</v>
      </c>
      <c r="C1126" s="13" t="s">
        <v>122</v>
      </c>
      <c r="D1126" s="11" t="str">
        <f t="shared" si="51"/>
        <v>BS_313_CCDAmapá</v>
      </c>
      <c r="E1126" s="13" t="s">
        <v>127</v>
      </c>
      <c r="F1126" s="7" t="s">
        <v>16</v>
      </c>
      <c r="G1126" s="38" t="s">
        <v>110</v>
      </c>
      <c r="H1126" s="8">
        <v>0</v>
      </c>
      <c r="I1126" s="8">
        <v>0.04</v>
      </c>
    </row>
    <row r="1127" spans="1:9" hidden="1" x14ac:dyDescent="0.25">
      <c r="A1127" s="13" t="s">
        <v>126</v>
      </c>
      <c r="B1127" s="42" t="s">
        <v>241</v>
      </c>
      <c r="C1127" s="13" t="s">
        <v>122</v>
      </c>
      <c r="D1127" s="11" t="str">
        <f t="shared" si="51"/>
        <v>BS_313_CCDBahia</v>
      </c>
      <c r="E1127" s="13" t="s">
        <v>127</v>
      </c>
      <c r="F1127" s="7" t="s">
        <v>17</v>
      </c>
      <c r="G1127" s="38" t="s">
        <v>110</v>
      </c>
      <c r="H1127" s="8">
        <v>0</v>
      </c>
      <c r="I1127" s="8">
        <v>0.04</v>
      </c>
    </row>
    <row r="1128" spans="1:9" hidden="1" x14ac:dyDescent="0.25">
      <c r="A1128" s="13" t="s">
        <v>126</v>
      </c>
      <c r="B1128" s="42" t="s">
        <v>241</v>
      </c>
      <c r="C1128" s="13" t="s">
        <v>122</v>
      </c>
      <c r="D1128" s="11" t="str">
        <f t="shared" si="51"/>
        <v>BS_313_CCDCeará</v>
      </c>
      <c r="E1128" s="13" t="s">
        <v>127</v>
      </c>
      <c r="F1128" s="7" t="s">
        <v>18</v>
      </c>
      <c r="G1128" s="38" t="s">
        <v>110</v>
      </c>
      <c r="H1128" s="8">
        <v>0</v>
      </c>
      <c r="I1128" s="8">
        <v>0.04</v>
      </c>
    </row>
    <row r="1129" spans="1:9" hidden="1" x14ac:dyDescent="0.25">
      <c r="A1129" s="13" t="s">
        <v>126</v>
      </c>
      <c r="B1129" s="42" t="s">
        <v>241</v>
      </c>
      <c r="C1129" s="13" t="s">
        <v>122</v>
      </c>
      <c r="D1129" s="11" t="str">
        <f t="shared" si="51"/>
        <v>BS_313_CCDDistrito Federal</v>
      </c>
      <c r="E1129" s="13" t="s">
        <v>127</v>
      </c>
      <c r="F1129" s="7" t="s">
        <v>19</v>
      </c>
      <c r="G1129" s="38" t="s">
        <v>110</v>
      </c>
      <c r="H1129" s="8">
        <v>0</v>
      </c>
      <c r="I1129" s="8">
        <v>0.04</v>
      </c>
    </row>
    <row r="1130" spans="1:9" hidden="1" x14ac:dyDescent="0.25">
      <c r="A1130" s="13" t="s">
        <v>126</v>
      </c>
      <c r="B1130" s="42" t="s">
        <v>241</v>
      </c>
      <c r="C1130" s="13" t="s">
        <v>122</v>
      </c>
      <c r="D1130" s="11" t="str">
        <f t="shared" si="51"/>
        <v>BS_313_CCDEspírito Santo</v>
      </c>
      <c r="E1130" s="13" t="s">
        <v>127</v>
      </c>
      <c r="F1130" s="7" t="s">
        <v>20</v>
      </c>
      <c r="G1130" s="38" t="s">
        <v>110</v>
      </c>
      <c r="H1130" s="8">
        <v>0</v>
      </c>
      <c r="I1130" s="8">
        <v>0.04</v>
      </c>
    </row>
    <row r="1131" spans="1:9" hidden="1" x14ac:dyDescent="0.25">
      <c r="A1131" s="13" t="s">
        <v>126</v>
      </c>
      <c r="B1131" s="42" t="s">
        <v>241</v>
      </c>
      <c r="C1131" s="13" t="s">
        <v>122</v>
      </c>
      <c r="D1131" s="11" t="str">
        <f t="shared" ref="D1131:D1196" si="55">E1131&amp;F1131</f>
        <v>BS_313_CCDGoiás</v>
      </c>
      <c r="E1131" s="13" t="s">
        <v>127</v>
      </c>
      <c r="F1131" s="7" t="s">
        <v>21</v>
      </c>
      <c r="G1131" s="38" t="s">
        <v>110</v>
      </c>
      <c r="H1131" s="8">
        <v>0</v>
      </c>
      <c r="I1131" s="8">
        <v>0.04</v>
      </c>
    </row>
    <row r="1132" spans="1:9" hidden="1" x14ac:dyDescent="0.25">
      <c r="A1132" s="13" t="s">
        <v>126</v>
      </c>
      <c r="B1132" s="42" t="s">
        <v>241</v>
      </c>
      <c r="C1132" s="13" t="s">
        <v>122</v>
      </c>
      <c r="D1132" s="11" t="str">
        <f t="shared" si="55"/>
        <v>BS_313_CCDMaranhão</v>
      </c>
      <c r="E1132" s="13" t="s">
        <v>127</v>
      </c>
      <c r="F1132" s="7" t="s">
        <v>22</v>
      </c>
      <c r="G1132" s="38" t="s">
        <v>110</v>
      </c>
      <c r="H1132" s="8">
        <v>0</v>
      </c>
      <c r="I1132" s="8">
        <v>0.04</v>
      </c>
    </row>
    <row r="1133" spans="1:9" hidden="1" x14ac:dyDescent="0.25">
      <c r="A1133" s="13" t="s">
        <v>126</v>
      </c>
      <c r="B1133" s="42" t="s">
        <v>241</v>
      </c>
      <c r="C1133" s="13" t="s">
        <v>122</v>
      </c>
      <c r="D1133" s="11" t="str">
        <f t="shared" si="55"/>
        <v>BS_313_CCDMato Grosso</v>
      </c>
      <c r="E1133" s="13" t="s">
        <v>127</v>
      </c>
      <c r="F1133" s="7" t="s">
        <v>23</v>
      </c>
      <c r="G1133" s="38" t="s">
        <v>110</v>
      </c>
      <c r="H1133" s="8">
        <v>0</v>
      </c>
      <c r="I1133" s="8">
        <v>0.04</v>
      </c>
    </row>
    <row r="1134" spans="1:9" hidden="1" x14ac:dyDescent="0.25">
      <c r="A1134" s="13" t="s">
        <v>126</v>
      </c>
      <c r="B1134" s="42" t="s">
        <v>241</v>
      </c>
      <c r="C1134" s="13" t="s">
        <v>122</v>
      </c>
      <c r="D1134" s="11" t="str">
        <f t="shared" si="55"/>
        <v>BS_313_CCDMato Grosso do Sul</v>
      </c>
      <c r="E1134" s="13" t="s">
        <v>127</v>
      </c>
      <c r="F1134" s="7" t="s">
        <v>24</v>
      </c>
      <c r="G1134" s="38" t="s">
        <v>110</v>
      </c>
      <c r="H1134" s="8">
        <v>0</v>
      </c>
      <c r="I1134" s="8">
        <v>0.04</v>
      </c>
    </row>
    <row r="1135" spans="1:9" hidden="1" x14ac:dyDescent="0.25">
      <c r="A1135" s="13" t="s">
        <v>126</v>
      </c>
      <c r="B1135" s="42" t="s">
        <v>241</v>
      </c>
      <c r="C1135" s="13" t="s">
        <v>122</v>
      </c>
      <c r="D1135" s="11" t="str">
        <f t="shared" si="55"/>
        <v>BS_313_CCDMinas Gerais</v>
      </c>
      <c r="E1135" s="13" t="s">
        <v>127</v>
      </c>
      <c r="F1135" s="7" t="s">
        <v>25</v>
      </c>
      <c r="G1135" s="38" t="s">
        <v>110</v>
      </c>
      <c r="H1135" s="8">
        <v>0</v>
      </c>
      <c r="I1135" s="8">
        <v>0.04</v>
      </c>
    </row>
    <row r="1136" spans="1:9" hidden="1" x14ac:dyDescent="0.25">
      <c r="A1136" s="13" t="s">
        <v>126</v>
      </c>
      <c r="B1136" s="42" t="s">
        <v>241</v>
      </c>
      <c r="C1136" s="13" t="s">
        <v>122</v>
      </c>
      <c r="D1136" s="11" t="str">
        <f t="shared" si="55"/>
        <v>BS_313_CCDPará</v>
      </c>
      <c r="E1136" s="13" t="s">
        <v>127</v>
      </c>
      <c r="F1136" s="7" t="s">
        <v>26</v>
      </c>
      <c r="G1136" s="38" t="s">
        <v>110</v>
      </c>
      <c r="H1136" s="8">
        <v>0</v>
      </c>
      <c r="I1136" s="8">
        <v>0.04</v>
      </c>
    </row>
    <row r="1137" spans="1:9" hidden="1" x14ac:dyDescent="0.25">
      <c r="A1137" s="13" t="s">
        <v>126</v>
      </c>
      <c r="B1137" s="42" t="s">
        <v>241</v>
      </c>
      <c r="C1137" s="13" t="s">
        <v>122</v>
      </c>
      <c r="D1137" s="11" t="str">
        <f t="shared" si="55"/>
        <v>BS_313_CCDParaíba</v>
      </c>
      <c r="E1137" s="13" t="s">
        <v>127</v>
      </c>
      <c r="F1137" s="7" t="s">
        <v>27</v>
      </c>
      <c r="G1137" s="38" t="s">
        <v>110</v>
      </c>
      <c r="H1137" s="8">
        <v>0</v>
      </c>
      <c r="I1137" s="8">
        <v>0.04</v>
      </c>
    </row>
    <row r="1138" spans="1:9" hidden="1" x14ac:dyDescent="0.25">
      <c r="A1138" s="13" t="s">
        <v>126</v>
      </c>
      <c r="B1138" s="42" t="s">
        <v>241</v>
      </c>
      <c r="C1138" s="13" t="s">
        <v>122</v>
      </c>
      <c r="D1138" s="11" t="str">
        <f t="shared" si="55"/>
        <v>BS_313_CCDParaná</v>
      </c>
      <c r="E1138" s="13" t="s">
        <v>127</v>
      </c>
      <c r="F1138" s="7" t="s">
        <v>28</v>
      </c>
      <c r="G1138" s="38" t="s">
        <v>110</v>
      </c>
      <c r="H1138" s="8">
        <v>0</v>
      </c>
      <c r="I1138" s="8">
        <v>0.04</v>
      </c>
    </row>
    <row r="1139" spans="1:9" hidden="1" x14ac:dyDescent="0.25">
      <c r="A1139" s="13" t="s">
        <v>126</v>
      </c>
      <c r="B1139" s="42" t="s">
        <v>241</v>
      </c>
      <c r="C1139" s="13" t="s">
        <v>122</v>
      </c>
      <c r="D1139" s="11" t="str">
        <f t="shared" si="55"/>
        <v>BS_313_CCDPernambuco</v>
      </c>
      <c r="E1139" s="13" t="s">
        <v>127</v>
      </c>
      <c r="F1139" s="7" t="s">
        <v>29</v>
      </c>
      <c r="G1139" s="38" t="s">
        <v>110</v>
      </c>
      <c r="H1139" s="8">
        <v>0</v>
      </c>
      <c r="I1139" s="8">
        <v>0.04</v>
      </c>
    </row>
    <row r="1140" spans="1:9" hidden="1" x14ac:dyDescent="0.25">
      <c r="A1140" s="13" t="s">
        <v>126</v>
      </c>
      <c r="B1140" s="42" t="s">
        <v>241</v>
      </c>
      <c r="C1140" s="13" t="s">
        <v>122</v>
      </c>
      <c r="D1140" s="11" t="str">
        <f t="shared" si="55"/>
        <v>BS_313_CCDPiauí</v>
      </c>
      <c r="E1140" s="13" t="s">
        <v>127</v>
      </c>
      <c r="F1140" s="7" t="s">
        <v>30</v>
      </c>
      <c r="G1140" s="38" t="s">
        <v>110</v>
      </c>
      <c r="H1140" s="8">
        <v>0</v>
      </c>
      <c r="I1140" s="8">
        <v>0.04</v>
      </c>
    </row>
    <row r="1141" spans="1:9" hidden="1" x14ac:dyDescent="0.25">
      <c r="A1141" s="13" t="s">
        <v>126</v>
      </c>
      <c r="B1141" s="42" t="s">
        <v>241</v>
      </c>
      <c r="C1141" s="13" t="s">
        <v>122</v>
      </c>
      <c r="D1141" s="11" t="str">
        <f t="shared" si="55"/>
        <v>BS_313_CCDRio Grande do Norte</v>
      </c>
      <c r="E1141" s="13" t="s">
        <v>127</v>
      </c>
      <c r="F1141" s="7" t="s">
        <v>31</v>
      </c>
      <c r="G1141" s="38" t="s">
        <v>110</v>
      </c>
      <c r="H1141" s="8">
        <v>0</v>
      </c>
      <c r="I1141" s="8">
        <v>0.04</v>
      </c>
    </row>
    <row r="1142" spans="1:9" hidden="1" x14ac:dyDescent="0.25">
      <c r="A1142" s="13" t="s">
        <v>126</v>
      </c>
      <c r="B1142" s="42" t="s">
        <v>241</v>
      </c>
      <c r="C1142" s="13" t="s">
        <v>122</v>
      </c>
      <c r="D1142" s="11" t="str">
        <f t="shared" si="55"/>
        <v>BS_313_CCDRio Grande do Sul</v>
      </c>
      <c r="E1142" s="13" t="s">
        <v>127</v>
      </c>
      <c r="F1142" s="7" t="s">
        <v>32</v>
      </c>
      <c r="G1142" s="38" t="s">
        <v>110</v>
      </c>
      <c r="H1142" s="8">
        <v>0</v>
      </c>
      <c r="I1142" s="8">
        <v>0.04</v>
      </c>
    </row>
    <row r="1143" spans="1:9" hidden="1" x14ac:dyDescent="0.25">
      <c r="A1143" s="13" t="s">
        <v>126</v>
      </c>
      <c r="B1143" s="42" t="s">
        <v>241</v>
      </c>
      <c r="C1143" s="13" t="s">
        <v>122</v>
      </c>
      <c r="D1143" s="11" t="str">
        <f t="shared" si="55"/>
        <v>BS_313_CCDRio de Janeiro</v>
      </c>
      <c r="E1143" s="13" t="s">
        <v>127</v>
      </c>
      <c r="F1143" s="7" t="s">
        <v>33</v>
      </c>
      <c r="G1143" s="38" t="s">
        <v>110</v>
      </c>
      <c r="H1143" s="8">
        <v>0</v>
      </c>
      <c r="I1143" s="8">
        <v>0.04</v>
      </c>
    </row>
    <row r="1144" spans="1:9" hidden="1" x14ac:dyDescent="0.25">
      <c r="A1144" s="13" t="s">
        <v>126</v>
      </c>
      <c r="B1144" s="42" t="s">
        <v>241</v>
      </c>
      <c r="C1144" s="13" t="s">
        <v>122</v>
      </c>
      <c r="D1144" s="11" t="str">
        <f t="shared" si="55"/>
        <v>BS_313_CCDRondônia</v>
      </c>
      <c r="E1144" s="13" t="s">
        <v>127</v>
      </c>
      <c r="F1144" s="7" t="s">
        <v>34</v>
      </c>
      <c r="G1144" s="38" t="s">
        <v>110</v>
      </c>
      <c r="H1144" s="8">
        <v>0</v>
      </c>
      <c r="I1144" s="8">
        <v>0.04</v>
      </c>
    </row>
    <row r="1145" spans="1:9" hidden="1" x14ac:dyDescent="0.25">
      <c r="A1145" s="13" t="s">
        <v>126</v>
      </c>
      <c r="B1145" s="42" t="s">
        <v>241</v>
      </c>
      <c r="C1145" s="13" t="s">
        <v>122</v>
      </c>
      <c r="D1145" s="11" t="str">
        <f t="shared" si="55"/>
        <v>BS_313_CCDRoraima</v>
      </c>
      <c r="E1145" s="13" t="s">
        <v>127</v>
      </c>
      <c r="F1145" s="7" t="s">
        <v>35</v>
      </c>
      <c r="G1145" s="38" t="s">
        <v>110</v>
      </c>
      <c r="H1145" s="8">
        <v>0</v>
      </c>
      <c r="I1145" s="8">
        <v>0.04</v>
      </c>
    </row>
    <row r="1146" spans="1:9" hidden="1" x14ac:dyDescent="0.25">
      <c r="A1146" s="13" t="s">
        <v>126</v>
      </c>
      <c r="B1146" s="42" t="s">
        <v>241</v>
      </c>
      <c r="C1146" s="13" t="s">
        <v>122</v>
      </c>
      <c r="D1146" s="11" t="str">
        <f t="shared" si="55"/>
        <v>BS_313_CCDSanta Catarina</v>
      </c>
      <c r="E1146" s="13" t="s">
        <v>127</v>
      </c>
      <c r="F1146" s="7" t="s">
        <v>36</v>
      </c>
      <c r="G1146" s="38" t="s">
        <v>110</v>
      </c>
      <c r="H1146" s="8">
        <v>0</v>
      </c>
      <c r="I1146" s="8">
        <v>0.04</v>
      </c>
    </row>
    <row r="1147" spans="1:9" hidden="1" x14ac:dyDescent="0.25">
      <c r="A1147" s="13" t="s">
        <v>126</v>
      </c>
      <c r="B1147" s="42" t="s">
        <v>241</v>
      </c>
      <c r="C1147" s="13" t="s">
        <v>122</v>
      </c>
      <c r="D1147" s="11" t="str">
        <f t="shared" si="55"/>
        <v>BS_313_CCDSergipe</v>
      </c>
      <c r="E1147" s="13" t="s">
        <v>127</v>
      </c>
      <c r="F1147" s="7" t="s">
        <v>37</v>
      </c>
      <c r="G1147" s="38" t="s">
        <v>110</v>
      </c>
      <c r="H1147" s="8">
        <v>0</v>
      </c>
      <c r="I1147" s="8">
        <v>0.04</v>
      </c>
    </row>
    <row r="1148" spans="1:9" hidden="1" x14ac:dyDescent="0.25">
      <c r="A1148" s="13" t="s">
        <v>126</v>
      </c>
      <c r="B1148" s="42" t="s">
        <v>241</v>
      </c>
      <c r="C1148" s="13" t="s">
        <v>122</v>
      </c>
      <c r="D1148" s="11" t="str">
        <f t="shared" si="55"/>
        <v>BS_313_CCDTocantins</v>
      </c>
      <c r="E1148" s="13" t="s">
        <v>127</v>
      </c>
      <c r="F1148" s="7" t="s">
        <v>38</v>
      </c>
      <c r="G1148" s="38" t="s">
        <v>110</v>
      </c>
      <c r="H1148" s="8">
        <v>0</v>
      </c>
      <c r="I1148" s="8">
        <v>0.04</v>
      </c>
    </row>
    <row r="1149" spans="1:9" hidden="1" x14ac:dyDescent="0.25">
      <c r="A1149" s="13" t="s">
        <v>126</v>
      </c>
      <c r="B1149" s="42" t="s">
        <v>241</v>
      </c>
      <c r="C1149" s="13" t="s">
        <v>122</v>
      </c>
      <c r="D1149" s="11" t="str">
        <f t="shared" ref="D1149" si="56">E1149&amp;F1149</f>
        <v>BS_313_CCDZona Franca de Manaus</v>
      </c>
      <c r="E1149" s="13" t="s">
        <v>127</v>
      </c>
      <c r="F1149" s="7" t="s">
        <v>245</v>
      </c>
      <c r="G1149" s="38" t="s">
        <v>110</v>
      </c>
      <c r="H1149" s="8">
        <v>0</v>
      </c>
      <c r="I1149" s="8">
        <v>0</v>
      </c>
    </row>
    <row r="1150" spans="1:9" hidden="1" x14ac:dyDescent="0.25">
      <c r="A1150" s="14" t="s">
        <v>129</v>
      </c>
      <c r="B1150" s="41" t="s">
        <v>250</v>
      </c>
      <c r="C1150" s="14" t="s">
        <v>122</v>
      </c>
      <c r="D1150" s="5" t="str">
        <f t="shared" si="55"/>
        <v>EL_250_USBSão Paulo</v>
      </c>
      <c r="E1150" s="14" t="s">
        <v>128</v>
      </c>
      <c r="F1150" s="5" t="s">
        <v>11</v>
      </c>
      <c r="G1150" s="37" t="s">
        <v>110</v>
      </c>
      <c r="H1150" s="6">
        <v>0</v>
      </c>
      <c r="I1150" s="6">
        <v>0.12</v>
      </c>
    </row>
    <row r="1151" spans="1:9" hidden="1" x14ac:dyDescent="0.25">
      <c r="A1151" s="13" t="s">
        <v>129</v>
      </c>
      <c r="B1151" s="42" t="s">
        <v>250</v>
      </c>
      <c r="C1151" s="13" t="s">
        <v>122</v>
      </c>
      <c r="D1151" s="11" t="str">
        <f t="shared" si="55"/>
        <v>EL_250_USBAcre</v>
      </c>
      <c r="E1151" s="13" t="s">
        <v>128</v>
      </c>
      <c r="F1151" s="7" t="s">
        <v>13</v>
      </c>
      <c r="G1151" s="38" t="s">
        <v>110</v>
      </c>
      <c r="H1151" s="8">
        <v>0</v>
      </c>
      <c r="I1151" s="8">
        <v>0.12</v>
      </c>
    </row>
    <row r="1152" spans="1:9" hidden="1" x14ac:dyDescent="0.25">
      <c r="A1152" s="13" t="s">
        <v>129</v>
      </c>
      <c r="B1152" s="42" t="s">
        <v>250</v>
      </c>
      <c r="C1152" s="13" t="s">
        <v>122</v>
      </c>
      <c r="D1152" s="11" t="str">
        <f t="shared" si="55"/>
        <v>EL_250_USBAlagoas</v>
      </c>
      <c r="E1152" s="13" t="s">
        <v>128</v>
      </c>
      <c r="F1152" s="7" t="s">
        <v>14</v>
      </c>
      <c r="G1152" s="38" t="s">
        <v>110</v>
      </c>
      <c r="H1152" s="8">
        <v>0</v>
      </c>
      <c r="I1152" s="8">
        <v>0.12</v>
      </c>
    </row>
    <row r="1153" spans="1:9" hidden="1" x14ac:dyDescent="0.25">
      <c r="A1153" s="13" t="s">
        <v>129</v>
      </c>
      <c r="B1153" s="42" t="s">
        <v>250</v>
      </c>
      <c r="C1153" s="13" t="s">
        <v>122</v>
      </c>
      <c r="D1153" s="11" t="str">
        <f t="shared" si="55"/>
        <v>EL_250_USBAmazonas</v>
      </c>
      <c r="E1153" s="13" t="s">
        <v>128</v>
      </c>
      <c r="F1153" s="7" t="s">
        <v>15</v>
      </c>
      <c r="G1153" s="38" t="s">
        <v>110</v>
      </c>
      <c r="H1153" s="8">
        <v>0</v>
      </c>
      <c r="I1153" s="8">
        <v>0.12</v>
      </c>
    </row>
    <row r="1154" spans="1:9" hidden="1" x14ac:dyDescent="0.25">
      <c r="A1154" s="13" t="s">
        <v>129</v>
      </c>
      <c r="B1154" s="42" t="s">
        <v>250</v>
      </c>
      <c r="C1154" s="13" t="s">
        <v>122</v>
      </c>
      <c r="D1154" s="11" t="str">
        <f t="shared" si="55"/>
        <v>EL_250_USBAmapá</v>
      </c>
      <c r="E1154" s="13" t="s">
        <v>128</v>
      </c>
      <c r="F1154" s="7" t="s">
        <v>16</v>
      </c>
      <c r="G1154" s="38" t="s">
        <v>110</v>
      </c>
      <c r="H1154" s="8">
        <v>0</v>
      </c>
      <c r="I1154" s="8">
        <v>0.12</v>
      </c>
    </row>
    <row r="1155" spans="1:9" hidden="1" x14ac:dyDescent="0.25">
      <c r="A1155" s="13" t="s">
        <v>129</v>
      </c>
      <c r="B1155" s="42" t="s">
        <v>250</v>
      </c>
      <c r="C1155" s="13" t="s">
        <v>122</v>
      </c>
      <c r="D1155" s="11" t="str">
        <f t="shared" si="55"/>
        <v>EL_250_USBBahia</v>
      </c>
      <c r="E1155" s="13" t="s">
        <v>128</v>
      </c>
      <c r="F1155" s="7" t="s">
        <v>17</v>
      </c>
      <c r="G1155" s="38" t="s">
        <v>110</v>
      </c>
      <c r="H1155" s="8">
        <v>0</v>
      </c>
      <c r="I1155" s="8">
        <v>0.12</v>
      </c>
    </row>
    <row r="1156" spans="1:9" hidden="1" x14ac:dyDescent="0.25">
      <c r="A1156" s="13" t="s">
        <v>129</v>
      </c>
      <c r="B1156" s="42" t="s">
        <v>250</v>
      </c>
      <c r="C1156" s="13" t="s">
        <v>122</v>
      </c>
      <c r="D1156" s="11" t="str">
        <f t="shared" si="55"/>
        <v>EL_250_USBCeará</v>
      </c>
      <c r="E1156" s="13" t="s">
        <v>128</v>
      </c>
      <c r="F1156" s="7" t="s">
        <v>18</v>
      </c>
      <c r="G1156" s="38" t="s">
        <v>110</v>
      </c>
      <c r="H1156" s="8">
        <v>0</v>
      </c>
      <c r="I1156" s="8">
        <v>0.12</v>
      </c>
    </row>
    <row r="1157" spans="1:9" hidden="1" x14ac:dyDescent="0.25">
      <c r="A1157" s="13" t="s">
        <v>129</v>
      </c>
      <c r="B1157" s="42" t="s">
        <v>250</v>
      </c>
      <c r="C1157" s="13" t="s">
        <v>122</v>
      </c>
      <c r="D1157" s="11" t="str">
        <f t="shared" si="55"/>
        <v>EL_250_USBDistrito Federal</v>
      </c>
      <c r="E1157" s="13" t="s">
        <v>128</v>
      </c>
      <c r="F1157" s="7" t="s">
        <v>19</v>
      </c>
      <c r="G1157" s="38" t="s">
        <v>110</v>
      </c>
      <c r="H1157" s="8">
        <v>0</v>
      </c>
      <c r="I1157" s="8">
        <v>0.12</v>
      </c>
    </row>
    <row r="1158" spans="1:9" hidden="1" x14ac:dyDescent="0.25">
      <c r="A1158" s="13" t="s">
        <v>129</v>
      </c>
      <c r="B1158" s="42" t="s">
        <v>250</v>
      </c>
      <c r="C1158" s="13" t="s">
        <v>122</v>
      </c>
      <c r="D1158" s="11" t="str">
        <f t="shared" si="55"/>
        <v>EL_250_USBEspírito Santo</v>
      </c>
      <c r="E1158" s="13" t="s">
        <v>128</v>
      </c>
      <c r="F1158" s="7" t="s">
        <v>20</v>
      </c>
      <c r="G1158" s="38" t="s">
        <v>110</v>
      </c>
      <c r="H1158" s="8">
        <v>0</v>
      </c>
      <c r="I1158" s="8">
        <v>0.12</v>
      </c>
    </row>
    <row r="1159" spans="1:9" hidden="1" x14ac:dyDescent="0.25">
      <c r="A1159" s="13" t="s">
        <v>129</v>
      </c>
      <c r="B1159" s="42" t="s">
        <v>250</v>
      </c>
      <c r="C1159" s="13" t="s">
        <v>122</v>
      </c>
      <c r="D1159" s="11" t="str">
        <f t="shared" si="55"/>
        <v>EL_250_USBGoiás</v>
      </c>
      <c r="E1159" s="13" t="s">
        <v>128</v>
      </c>
      <c r="F1159" s="7" t="s">
        <v>21</v>
      </c>
      <c r="G1159" s="38" t="s">
        <v>110</v>
      </c>
      <c r="H1159" s="8">
        <v>0</v>
      </c>
      <c r="I1159" s="8">
        <v>0.12</v>
      </c>
    </row>
    <row r="1160" spans="1:9" hidden="1" x14ac:dyDescent="0.25">
      <c r="A1160" s="13" t="s">
        <v>129</v>
      </c>
      <c r="B1160" s="42" t="s">
        <v>250</v>
      </c>
      <c r="C1160" s="13" t="s">
        <v>122</v>
      </c>
      <c r="D1160" s="11" t="str">
        <f t="shared" si="55"/>
        <v>EL_250_USBMaranhão</v>
      </c>
      <c r="E1160" s="13" t="s">
        <v>128</v>
      </c>
      <c r="F1160" s="7" t="s">
        <v>22</v>
      </c>
      <c r="G1160" s="38" t="s">
        <v>110</v>
      </c>
      <c r="H1160" s="8">
        <v>0</v>
      </c>
      <c r="I1160" s="8">
        <v>0.12</v>
      </c>
    </row>
    <row r="1161" spans="1:9" hidden="1" x14ac:dyDescent="0.25">
      <c r="A1161" s="13" t="s">
        <v>129</v>
      </c>
      <c r="B1161" s="42" t="s">
        <v>250</v>
      </c>
      <c r="C1161" s="13" t="s">
        <v>122</v>
      </c>
      <c r="D1161" s="11" t="str">
        <f t="shared" si="55"/>
        <v>EL_250_USBMato Grosso</v>
      </c>
      <c r="E1161" s="13" t="s">
        <v>128</v>
      </c>
      <c r="F1161" s="7" t="s">
        <v>23</v>
      </c>
      <c r="G1161" s="38" t="s">
        <v>110</v>
      </c>
      <c r="H1161" s="8">
        <v>0</v>
      </c>
      <c r="I1161" s="8">
        <v>0.12</v>
      </c>
    </row>
    <row r="1162" spans="1:9" hidden="1" x14ac:dyDescent="0.25">
      <c r="A1162" s="13" t="s">
        <v>129</v>
      </c>
      <c r="B1162" s="42" t="s">
        <v>250</v>
      </c>
      <c r="C1162" s="13" t="s">
        <v>122</v>
      </c>
      <c r="D1162" s="11" t="str">
        <f t="shared" si="55"/>
        <v>EL_250_USBMato Grosso do Sul</v>
      </c>
      <c r="E1162" s="13" t="s">
        <v>128</v>
      </c>
      <c r="F1162" s="7" t="s">
        <v>24</v>
      </c>
      <c r="G1162" s="38" t="s">
        <v>110</v>
      </c>
      <c r="H1162" s="8">
        <v>0</v>
      </c>
      <c r="I1162" s="8">
        <v>0.12</v>
      </c>
    </row>
    <row r="1163" spans="1:9" hidden="1" x14ac:dyDescent="0.25">
      <c r="A1163" s="13" t="s">
        <v>129</v>
      </c>
      <c r="B1163" s="42" t="s">
        <v>250</v>
      </c>
      <c r="C1163" s="13" t="s">
        <v>122</v>
      </c>
      <c r="D1163" s="11" t="str">
        <f t="shared" si="55"/>
        <v>EL_250_USBMinas Gerais</v>
      </c>
      <c r="E1163" s="13" t="s">
        <v>128</v>
      </c>
      <c r="F1163" s="7" t="s">
        <v>25</v>
      </c>
      <c r="G1163" s="38" t="s">
        <v>110</v>
      </c>
      <c r="H1163" s="8">
        <v>0</v>
      </c>
      <c r="I1163" s="8">
        <v>0.12</v>
      </c>
    </row>
    <row r="1164" spans="1:9" hidden="1" x14ac:dyDescent="0.25">
      <c r="A1164" s="13" t="s">
        <v>129</v>
      </c>
      <c r="B1164" s="42" t="s">
        <v>250</v>
      </c>
      <c r="C1164" s="13" t="s">
        <v>122</v>
      </c>
      <c r="D1164" s="11" t="str">
        <f t="shared" si="55"/>
        <v>EL_250_USBPará</v>
      </c>
      <c r="E1164" s="13" t="s">
        <v>128</v>
      </c>
      <c r="F1164" s="7" t="s">
        <v>26</v>
      </c>
      <c r="G1164" s="38" t="s">
        <v>110</v>
      </c>
      <c r="H1164" s="8">
        <v>0</v>
      </c>
      <c r="I1164" s="8">
        <v>0.12</v>
      </c>
    </row>
    <row r="1165" spans="1:9" hidden="1" x14ac:dyDescent="0.25">
      <c r="A1165" s="13" t="s">
        <v>129</v>
      </c>
      <c r="B1165" s="42" t="s">
        <v>250</v>
      </c>
      <c r="C1165" s="13" t="s">
        <v>122</v>
      </c>
      <c r="D1165" s="11" t="str">
        <f t="shared" si="55"/>
        <v>EL_250_USBParaíba</v>
      </c>
      <c r="E1165" s="13" t="s">
        <v>128</v>
      </c>
      <c r="F1165" s="7" t="s">
        <v>27</v>
      </c>
      <c r="G1165" s="38" t="s">
        <v>110</v>
      </c>
      <c r="H1165" s="8">
        <v>0</v>
      </c>
      <c r="I1165" s="8">
        <v>0.12</v>
      </c>
    </row>
    <row r="1166" spans="1:9" hidden="1" x14ac:dyDescent="0.25">
      <c r="A1166" s="13" t="s">
        <v>129</v>
      </c>
      <c r="B1166" s="42" t="s">
        <v>250</v>
      </c>
      <c r="C1166" s="13" t="s">
        <v>122</v>
      </c>
      <c r="D1166" s="11" t="str">
        <f t="shared" si="55"/>
        <v>EL_250_USBParaná</v>
      </c>
      <c r="E1166" s="13" t="s">
        <v>128</v>
      </c>
      <c r="F1166" s="7" t="s">
        <v>28</v>
      </c>
      <c r="G1166" s="38" t="s">
        <v>110</v>
      </c>
      <c r="H1166" s="8">
        <v>0</v>
      </c>
      <c r="I1166" s="8">
        <v>0.12</v>
      </c>
    </row>
    <row r="1167" spans="1:9" hidden="1" x14ac:dyDescent="0.25">
      <c r="A1167" s="13" t="s">
        <v>129</v>
      </c>
      <c r="B1167" s="42" t="s">
        <v>250</v>
      </c>
      <c r="C1167" s="13" t="s">
        <v>122</v>
      </c>
      <c r="D1167" s="11" t="str">
        <f t="shared" si="55"/>
        <v>EL_250_USBPernambuco</v>
      </c>
      <c r="E1167" s="13" t="s">
        <v>128</v>
      </c>
      <c r="F1167" s="7" t="s">
        <v>29</v>
      </c>
      <c r="G1167" s="38" t="s">
        <v>110</v>
      </c>
      <c r="H1167" s="8">
        <v>0</v>
      </c>
      <c r="I1167" s="8">
        <v>0.12</v>
      </c>
    </row>
    <row r="1168" spans="1:9" hidden="1" x14ac:dyDescent="0.25">
      <c r="A1168" s="13" t="s">
        <v>129</v>
      </c>
      <c r="B1168" s="42" t="s">
        <v>250</v>
      </c>
      <c r="C1168" s="13" t="s">
        <v>122</v>
      </c>
      <c r="D1168" s="11" t="str">
        <f t="shared" si="55"/>
        <v>EL_250_USBPiauí</v>
      </c>
      <c r="E1168" s="13" t="s">
        <v>128</v>
      </c>
      <c r="F1168" s="7" t="s">
        <v>30</v>
      </c>
      <c r="G1168" s="38" t="s">
        <v>110</v>
      </c>
      <c r="H1168" s="8">
        <v>0</v>
      </c>
      <c r="I1168" s="8">
        <v>0.12</v>
      </c>
    </row>
    <row r="1169" spans="1:9" hidden="1" x14ac:dyDescent="0.25">
      <c r="A1169" s="13" t="s">
        <v>129</v>
      </c>
      <c r="B1169" s="42" t="s">
        <v>250</v>
      </c>
      <c r="C1169" s="13" t="s">
        <v>122</v>
      </c>
      <c r="D1169" s="11" t="str">
        <f t="shared" si="55"/>
        <v>EL_250_USBRio Grande do Norte</v>
      </c>
      <c r="E1169" s="13" t="s">
        <v>128</v>
      </c>
      <c r="F1169" s="7" t="s">
        <v>31</v>
      </c>
      <c r="G1169" s="38" t="s">
        <v>110</v>
      </c>
      <c r="H1169" s="8">
        <v>0</v>
      </c>
      <c r="I1169" s="8">
        <v>0.12</v>
      </c>
    </row>
    <row r="1170" spans="1:9" hidden="1" x14ac:dyDescent="0.25">
      <c r="A1170" s="13" t="s">
        <v>129</v>
      </c>
      <c r="B1170" s="42" t="s">
        <v>250</v>
      </c>
      <c r="C1170" s="13" t="s">
        <v>122</v>
      </c>
      <c r="D1170" s="11" t="str">
        <f t="shared" si="55"/>
        <v>EL_250_USBRio Grande do Sul</v>
      </c>
      <c r="E1170" s="13" t="s">
        <v>128</v>
      </c>
      <c r="F1170" s="7" t="s">
        <v>32</v>
      </c>
      <c r="G1170" s="38" t="s">
        <v>110</v>
      </c>
      <c r="H1170" s="8">
        <v>0</v>
      </c>
      <c r="I1170" s="8">
        <v>0.12</v>
      </c>
    </row>
    <row r="1171" spans="1:9" hidden="1" x14ac:dyDescent="0.25">
      <c r="A1171" s="13" t="s">
        <v>129</v>
      </c>
      <c r="B1171" s="42" t="s">
        <v>250</v>
      </c>
      <c r="C1171" s="13" t="s">
        <v>122</v>
      </c>
      <c r="D1171" s="11" t="str">
        <f t="shared" si="55"/>
        <v>EL_250_USBRio de Janeiro</v>
      </c>
      <c r="E1171" s="13" t="s">
        <v>128</v>
      </c>
      <c r="F1171" s="7" t="s">
        <v>33</v>
      </c>
      <c r="G1171" s="38" t="s">
        <v>110</v>
      </c>
      <c r="H1171" s="8">
        <v>0</v>
      </c>
      <c r="I1171" s="8">
        <v>0.12</v>
      </c>
    </row>
    <row r="1172" spans="1:9" hidden="1" x14ac:dyDescent="0.25">
      <c r="A1172" s="13" t="s">
        <v>129</v>
      </c>
      <c r="B1172" s="42" t="s">
        <v>250</v>
      </c>
      <c r="C1172" s="13" t="s">
        <v>122</v>
      </c>
      <c r="D1172" s="11" t="str">
        <f t="shared" si="55"/>
        <v>EL_250_USBRondônia</v>
      </c>
      <c r="E1172" s="13" t="s">
        <v>128</v>
      </c>
      <c r="F1172" s="7" t="s">
        <v>34</v>
      </c>
      <c r="G1172" s="38" t="s">
        <v>110</v>
      </c>
      <c r="H1172" s="8">
        <v>0</v>
      </c>
      <c r="I1172" s="8">
        <v>0.12</v>
      </c>
    </row>
    <row r="1173" spans="1:9" hidden="1" x14ac:dyDescent="0.25">
      <c r="A1173" s="13" t="s">
        <v>129</v>
      </c>
      <c r="B1173" s="42" t="s">
        <v>250</v>
      </c>
      <c r="C1173" s="13" t="s">
        <v>122</v>
      </c>
      <c r="D1173" s="11" t="str">
        <f t="shared" si="55"/>
        <v>EL_250_USBRoraima</v>
      </c>
      <c r="E1173" s="13" t="s">
        <v>128</v>
      </c>
      <c r="F1173" s="7" t="s">
        <v>35</v>
      </c>
      <c r="G1173" s="38" t="s">
        <v>110</v>
      </c>
      <c r="H1173" s="8">
        <v>0</v>
      </c>
      <c r="I1173" s="8">
        <v>0.12</v>
      </c>
    </row>
    <row r="1174" spans="1:9" hidden="1" x14ac:dyDescent="0.25">
      <c r="A1174" s="13" t="s">
        <v>129</v>
      </c>
      <c r="B1174" s="42" t="s">
        <v>250</v>
      </c>
      <c r="C1174" s="13" t="s">
        <v>122</v>
      </c>
      <c r="D1174" s="11" t="str">
        <f t="shared" si="55"/>
        <v>EL_250_USBSanta Catarina</v>
      </c>
      <c r="E1174" s="13" t="s">
        <v>128</v>
      </c>
      <c r="F1174" s="7" t="s">
        <v>36</v>
      </c>
      <c r="G1174" s="38" t="s">
        <v>110</v>
      </c>
      <c r="H1174" s="8">
        <v>0</v>
      </c>
      <c r="I1174" s="8">
        <v>0.12</v>
      </c>
    </row>
    <row r="1175" spans="1:9" hidden="1" x14ac:dyDescent="0.25">
      <c r="A1175" s="13" t="s">
        <v>129</v>
      </c>
      <c r="B1175" s="42" t="s">
        <v>250</v>
      </c>
      <c r="C1175" s="13" t="s">
        <v>122</v>
      </c>
      <c r="D1175" s="11" t="str">
        <f t="shared" si="55"/>
        <v>EL_250_USBSergipe</v>
      </c>
      <c r="E1175" s="13" t="s">
        <v>128</v>
      </c>
      <c r="F1175" s="7" t="s">
        <v>37</v>
      </c>
      <c r="G1175" s="38" t="s">
        <v>110</v>
      </c>
      <c r="H1175" s="8">
        <v>0</v>
      </c>
      <c r="I1175" s="8">
        <v>0.12</v>
      </c>
    </row>
    <row r="1176" spans="1:9" hidden="1" x14ac:dyDescent="0.25">
      <c r="A1176" s="13" t="s">
        <v>129</v>
      </c>
      <c r="B1176" s="42" t="s">
        <v>250</v>
      </c>
      <c r="C1176" s="13" t="s">
        <v>122</v>
      </c>
      <c r="D1176" s="11" t="str">
        <f t="shared" si="55"/>
        <v>EL_250_USBTocantins</v>
      </c>
      <c r="E1176" s="13" t="s">
        <v>128</v>
      </c>
      <c r="F1176" s="7" t="s">
        <v>38</v>
      </c>
      <c r="G1176" s="38" t="s">
        <v>110</v>
      </c>
      <c r="H1176" s="8">
        <v>0</v>
      </c>
      <c r="I1176" s="8">
        <v>0.12</v>
      </c>
    </row>
    <row r="1177" spans="1:9" hidden="1" x14ac:dyDescent="0.25">
      <c r="A1177" s="13" t="s">
        <v>129</v>
      </c>
      <c r="B1177" s="42" t="s">
        <v>250</v>
      </c>
      <c r="C1177" s="13" t="s">
        <v>122</v>
      </c>
      <c r="D1177" s="11" t="str">
        <f t="shared" ref="D1177" si="57">E1177&amp;F1177</f>
        <v>EL_250_USBZona Franca de Manaus</v>
      </c>
      <c r="E1177" s="13" t="s">
        <v>128</v>
      </c>
      <c r="F1177" s="7" t="s">
        <v>245</v>
      </c>
      <c r="G1177" s="38" t="s">
        <v>110</v>
      </c>
      <c r="H1177" s="8">
        <v>0</v>
      </c>
      <c r="I1177" s="8">
        <v>0</v>
      </c>
    </row>
    <row r="1178" spans="1:9" hidden="1" x14ac:dyDescent="0.25">
      <c r="A1178" s="14" t="s">
        <v>130</v>
      </c>
      <c r="B1178" s="41" t="s">
        <v>241</v>
      </c>
      <c r="C1178" s="14" t="s">
        <v>122</v>
      </c>
      <c r="D1178" s="5" t="str">
        <f t="shared" si="55"/>
        <v>FLASHSão Paulo</v>
      </c>
      <c r="E1178" s="14" t="s">
        <v>131</v>
      </c>
      <c r="F1178" s="5" t="s">
        <v>11</v>
      </c>
      <c r="G1178" s="37" t="s">
        <v>110</v>
      </c>
      <c r="H1178" s="6">
        <v>0</v>
      </c>
      <c r="I1178" s="6">
        <v>0.12</v>
      </c>
    </row>
    <row r="1179" spans="1:9" hidden="1" x14ac:dyDescent="0.25">
      <c r="A1179" s="13" t="s">
        <v>130</v>
      </c>
      <c r="B1179" s="42" t="s">
        <v>241</v>
      </c>
      <c r="C1179" s="13" t="s">
        <v>122</v>
      </c>
      <c r="D1179" s="11" t="str">
        <f t="shared" si="55"/>
        <v>FLASHAcre</v>
      </c>
      <c r="E1179" s="13" t="s">
        <v>131</v>
      </c>
      <c r="F1179" s="7" t="s">
        <v>13</v>
      </c>
      <c r="G1179" s="38" t="s">
        <v>110</v>
      </c>
      <c r="H1179" s="8">
        <v>0</v>
      </c>
      <c r="I1179" s="8">
        <v>7.0000000000000007E-2</v>
      </c>
    </row>
    <row r="1180" spans="1:9" hidden="1" x14ac:dyDescent="0.25">
      <c r="A1180" s="13" t="s">
        <v>130</v>
      </c>
      <c r="B1180" s="42" t="s">
        <v>241</v>
      </c>
      <c r="C1180" s="13" t="s">
        <v>122</v>
      </c>
      <c r="D1180" s="11" t="str">
        <f t="shared" si="55"/>
        <v>FLASHAlagoas</v>
      </c>
      <c r="E1180" s="13" t="s">
        <v>131</v>
      </c>
      <c r="F1180" s="7" t="s">
        <v>14</v>
      </c>
      <c r="G1180" s="38" t="s">
        <v>110</v>
      </c>
      <c r="H1180" s="8">
        <v>0</v>
      </c>
      <c r="I1180" s="8">
        <v>7.0000000000000007E-2</v>
      </c>
    </row>
    <row r="1181" spans="1:9" hidden="1" x14ac:dyDescent="0.25">
      <c r="A1181" s="13" t="s">
        <v>130</v>
      </c>
      <c r="B1181" s="42" t="s">
        <v>241</v>
      </c>
      <c r="C1181" s="13" t="s">
        <v>122</v>
      </c>
      <c r="D1181" s="11" t="str">
        <f t="shared" si="55"/>
        <v>FLASHAmazonas</v>
      </c>
      <c r="E1181" s="13" t="s">
        <v>131</v>
      </c>
      <c r="F1181" s="7" t="s">
        <v>15</v>
      </c>
      <c r="G1181" s="38" t="s">
        <v>110</v>
      </c>
      <c r="H1181" s="8">
        <v>0</v>
      </c>
      <c r="I1181" s="8">
        <v>7.0000000000000007E-2</v>
      </c>
    </row>
    <row r="1182" spans="1:9" hidden="1" x14ac:dyDescent="0.25">
      <c r="A1182" s="13" t="s">
        <v>130</v>
      </c>
      <c r="B1182" s="42" t="s">
        <v>241</v>
      </c>
      <c r="C1182" s="13" t="s">
        <v>122</v>
      </c>
      <c r="D1182" s="11" t="str">
        <f t="shared" si="55"/>
        <v>FLASHAmapá</v>
      </c>
      <c r="E1182" s="13" t="s">
        <v>131</v>
      </c>
      <c r="F1182" s="7" t="s">
        <v>16</v>
      </c>
      <c r="G1182" s="38" t="s">
        <v>110</v>
      </c>
      <c r="H1182" s="8">
        <v>0</v>
      </c>
      <c r="I1182" s="8">
        <v>7.0000000000000007E-2</v>
      </c>
    </row>
    <row r="1183" spans="1:9" hidden="1" x14ac:dyDescent="0.25">
      <c r="A1183" s="13" t="s">
        <v>130</v>
      </c>
      <c r="B1183" s="42" t="s">
        <v>241</v>
      </c>
      <c r="C1183" s="13" t="s">
        <v>122</v>
      </c>
      <c r="D1183" s="11" t="str">
        <f t="shared" si="55"/>
        <v>FLASHBahia</v>
      </c>
      <c r="E1183" s="13" t="s">
        <v>131</v>
      </c>
      <c r="F1183" s="7" t="s">
        <v>17</v>
      </c>
      <c r="G1183" s="38" t="s">
        <v>110</v>
      </c>
      <c r="H1183" s="8">
        <v>0</v>
      </c>
      <c r="I1183" s="8">
        <v>7.0000000000000007E-2</v>
      </c>
    </row>
    <row r="1184" spans="1:9" hidden="1" x14ac:dyDescent="0.25">
      <c r="A1184" s="13" t="s">
        <v>130</v>
      </c>
      <c r="B1184" s="42" t="s">
        <v>241</v>
      </c>
      <c r="C1184" s="13" t="s">
        <v>122</v>
      </c>
      <c r="D1184" s="11" t="str">
        <f t="shared" si="55"/>
        <v>FLASHCeará</v>
      </c>
      <c r="E1184" s="13" t="s">
        <v>131</v>
      </c>
      <c r="F1184" s="7" t="s">
        <v>18</v>
      </c>
      <c r="G1184" s="38" t="s">
        <v>110</v>
      </c>
      <c r="H1184" s="8">
        <v>0</v>
      </c>
      <c r="I1184" s="8">
        <v>7.0000000000000007E-2</v>
      </c>
    </row>
    <row r="1185" spans="1:9" hidden="1" x14ac:dyDescent="0.25">
      <c r="A1185" s="13" t="s">
        <v>130</v>
      </c>
      <c r="B1185" s="42" t="s">
        <v>241</v>
      </c>
      <c r="C1185" s="13" t="s">
        <v>122</v>
      </c>
      <c r="D1185" s="11" t="str">
        <f t="shared" si="55"/>
        <v>FLASHDistrito Federal</v>
      </c>
      <c r="E1185" s="13" t="s">
        <v>131</v>
      </c>
      <c r="F1185" s="7" t="s">
        <v>19</v>
      </c>
      <c r="G1185" s="38" t="s">
        <v>110</v>
      </c>
      <c r="H1185" s="8">
        <v>0</v>
      </c>
      <c r="I1185" s="8">
        <v>7.0000000000000007E-2</v>
      </c>
    </row>
    <row r="1186" spans="1:9" hidden="1" x14ac:dyDescent="0.25">
      <c r="A1186" s="13" t="s">
        <v>130</v>
      </c>
      <c r="B1186" s="42" t="s">
        <v>241</v>
      </c>
      <c r="C1186" s="13" t="s">
        <v>122</v>
      </c>
      <c r="D1186" s="11" t="str">
        <f t="shared" si="55"/>
        <v>FLASHEspírito Santo</v>
      </c>
      <c r="E1186" s="13" t="s">
        <v>131</v>
      </c>
      <c r="F1186" s="7" t="s">
        <v>20</v>
      </c>
      <c r="G1186" s="38" t="s">
        <v>110</v>
      </c>
      <c r="H1186" s="8">
        <v>0</v>
      </c>
      <c r="I1186" s="8">
        <v>7.0000000000000007E-2</v>
      </c>
    </row>
    <row r="1187" spans="1:9" hidden="1" x14ac:dyDescent="0.25">
      <c r="A1187" s="13" t="s">
        <v>130</v>
      </c>
      <c r="B1187" s="42" t="s">
        <v>241</v>
      </c>
      <c r="C1187" s="13" t="s">
        <v>122</v>
      </c>
      <c r="D1187" s="11" t="str">
        <f t="shared" si="55"/>
        <v>FLASHGoiás</v>
      </c>
      <c r="E1187" s="13" t="s">
        <v>131</v>
      </c>
      <c r="F1187" s="7" t="s">
        <v>21</v>
      </c>
      <c r="G1187" s="38" t="s">
        <v>110</v>
      </c>
      <c r="H1187" s="8">
        <v>0</v>
      </c>
      <c r="I1187" s="8">
        <v>7.0000000000000007E-2</v>
      </c>
    </row>
    <row r="1188" spans="1:9" hidden="1" x14ac:dyDescent="0.25">
      <c r="A1188" s="13" t="s">
        <v>130</v>
      </c>
      <c r="B1188" s="42" t="s">
        <v>241</v>
      </c>
      <c r="C1188" s="13" t="s">
        <v>122</v>
      </c>
      <c r="D1188" s="11" t="str">
        <f t="shared" si="55"/>
        <v>FLASHMaranhão</v>
      </c>
      <c r="E1188" s="13" t="s">
        <v>131</v>
      </c>
      <c r="F1188" s="7" t="s">
        <v>22</v>
      </c>
      <c r="G1188" s="38" t="s">
        <v>110</v>
      </c>
      <c r="H1188" s="8">
        <v>0</v>
      </c>
      <c r="I1188" s="8">
        <v>7.0000000000000007E-2</v>
      </c>
    </row>
    <row r="1189" spans="1:9" hidden="1" x14ac:dyDescent="0.25">
      <c r="A1189" s="13" t="s">
        <v>130</v>
      </c>
      <c r="B1189" s="42" t="s">
        <v>241</v>
      </c>
      <c r="C1189" s="13" t="s">
        <v>122</v>
      </c>
      <c r="D1189" s="11" t="str">
        <f t="shared" si="55"/>
        <v>FLASHMato Grosso</v>
      </c>
      <c r="E1189" s="13" t="s">
        <v>131</v>
      </c>
      <c r="F1189" s="7" t="s">
        <v>23</v>
      </c>
      <c r="G1189" s="38" t="s">
        <v>110</v>
      </c>
      <c r="H1189" s="8">
        <v>0</v>
      </c>
      <c r="I1189" s="8">
        <v>7.0000000000000007E-2</v>
      </c>
    </row>
    <row r="1190" spans="1:9" hidden="1" x14ac:dyDescent="0.25">
      <c r="A1190" s="13" t="s">
        <v>130</v>
      </c>
      <c r="B1190" s="42" t="s">
        <v>241</v>
      </c>
      <c r="C1190" s="13" t="s">
        <v>122</v>
      </c>
      <c r="D1190" s="11" t="str">
        <f t="shared" si="55"/>
        <v>FLASHMato Grosso do Sul</v>
      </c>
      <c r="E1190" s="13" t="s">
        <v>131</v>
      </c>
      <c r="F1190" s="7" t="s">
        <v>24</v>
      </c>
      <c r="G1190" s="38" t="s">
        <v>110</v>
      </c>
      <c r="H1190" s="8">
        <v>0</v>
      </c>
      <c r="I1190" s="8">
        <v>7.0000000000000007E-2</v>
      </c>
    </row>
    <row r="1191" spans="1:9" hidden="1" x14ac:dyDescent="0.25">
      <c r="A1191" s="13" t="s">
        <v>130</v>
      </c>
      <c r="B1191" s="42" t="s">
        <v>241</v>
      </c>
      <c r="C1191" s="13" t="s">
        <v>122</v>
      </c>
      <c r="D1191" s="11" t="str">
        <f t="shared" si="55"/>
        <v>FLASHMinas Gerais</v>
      </c>
      <c r="E1191" s="13" t="s">
        <v>131</v>
      </c>
      <c r="F1191" s="7" t="s">
        <v>25</v>
      </c>
      <c r="G1191" s="38" t="s">
        <v>110</v>
      </c>
      <c r="H1191" s="8">
        <v>0</v>
      </c>
      <c r="I1191" s="8">
        <v>0.12</v>
      </c>
    </row>
    <row r="1192" spans="1:9" hidden="1" x14ac:dyDescent="0.25">
      <c r="A1192" s="13" t="s">
        <v>130</v>
      </c>
      <c r="B1192" s="42" t="s">
        <v>241</v>
      </c>
      <c r="C1192" s="13" t="s">
        <v>122</v>
      </c>
      <c r="D1192" s="11" t="str">
        <f t="shared" si="55"/>
        <v>FLASHPará</v>
      </c>
      <c r="E1192" s="13" t="s">
        <v>131</v>
      </c>
      <c r="F1192" s="7" t="s">
        <v>26</v>
      </c>
      <c r="G1192" s="38" t="s">
        <v>110</v>
      </c>
      <c r="H1192" s="8">
        <v>0</v>
      </c>
      <c r="I1192" s="8">
        <v>7.0000000000000007E-2</v>
      </c>
    </row>
    <row r="1193" spans="1:9" hidden="1" x14ac:dyDescent="0.25">
      <c r="A1193" s="13" t="s">
        <v>130</v>
      </c>
      <c r="B1193" s="42" t="s">
        <v>241</v>
      </c>
      <c r="C1193" s="13" t="s">
        <v>122</v>
      </c>
      <c r="D1193" s="11" t="str">
        <f t="shared" si="55"/>
        <v>FLASHParaíba</v>
      </c>
      <c r="E1193" s="13" t="s">
        <v>131</v>
      </c>
      <c r="F1193" s="7" t="s">
        <v>27</v>
      </c>
      <c r="G1193" s="38" t="s">
        <v>110</v>
      </c>
      <c r="H1193" s="8">
        <v>0</v>
      </c>
      <c r="I1193" s="8">
        <v>7.0000000000000007E-2</v>
      </c>
    </row>
    <row r="1194" spans="1:9" hidden="1" x14ac:dyDescent="0.25">
      <c r="A1194" s="13" t="s">
        <v>130</v>
      </c>
      <c r="B1194" s="42" t="s">
        <v>241</v>
      </c>
      <c r="C1194" s="13" t="s">
        <v>122</v>
      </c>
      <c r="D1194" s="11" t="str">
        <f t="shared" si="55"/>
        <v>FLASHParaná</v>
      </c>
      <c r="E1194" s="13" t="s">
        <v>131</v>
      </c>
      <c r="F1194" s="7" t="s">
        <v>28</v>
      </c>
      <c r="G1194" s="38" t="s">
        <v>110</v>
      </c>
      <c r="H1194" s="8">
        <v>0</v>
      </c>
      <c r="I1194" s="8">
        <v>0.12</v>
      </c>
    </row>
    <row r="1195" spans="1:9" hidden="1" x14ac:dyDescent="0.25">
      <c r="A1195" s="13" t="s">
        <v>130</v>
      </c>
      <c r="B1195" s="42" t="s">
        <v>241</v>
      </c>
      <c r="C1195" s="13" t="s">
        <v>122</v>
      </c>
      <c r="D1195" s="11" t="str">
        <f t="shared" si="55"/>
        <v>FLASHPernambuco</v>
      </c>
      <c r="E1195" s="13" t="s">
        <v>131</v>
      </c>
      <c r="F1195" s="7" t="s">
        <v>29</v>
      </c>
      <c r="G1195" s="38" t="s">
        <v>110</v>
      </c>
      <c r="H1195" s="8">
        <v>0</v>
      </c>
      <c r="I1195" s="8">
        <v>7.0000000000000007E-2</v>
      </c>
    </row>
    <row r="1196" spans="1:9" hidden="1" x14ac:dyDescent="0.25">
      <c r="A1196" s="13" t="s">
        <v>130</v>
      </c>
      <c r="B1196" s="42" t="s">
        <v>241</v>
      </c>
      <c r="C1196" s="13" t="s">
        <v>122</v>
      </c>
      <c r="D1196" s="11" t="str">
        <f t="shared" si="55"/>
        <v>FLASHPiauí</v>
      </c>
      <c r="E1196" s="13" t="s">
        <v>131</v>
      </c>
      <c r="F1196" s="7" t="s">
        <v>30</v>
      </c>
      <c r="G1196" s="38" t="s">
        <v>110</v>
      </c>
      <c r="H1196" s="8">
        <v>0</v>
      </c>
      <c r="I1196" s="8">
        <v>7.0000000000000007E-2</v>
      </c>
    </row>
    <row r="1197" spans="1:9" hidden="1" x14ac:dyDescent="0.25">
      <c r="A1197" s="13" t="s">
        <v>130</v>
      </c>
      <c r="B1197" s="42" t="s">
        <v>241</v>
      </c>
      <c r="C1197" s="13" t="s">
        <v>122</v>
      </c>
      <c r="D1197" s="11" t="str">
        <f t="shared" ref="D1197:D1263" si="58">E1197&amp;F1197</f>
        <v>FLASHRio Grande do Norte</v>
      </c>
      <c r="E1197" s="13" t="s">
        <v>131</v>
      </c>
      <c r="F1197" s="7" t="s">
        <v>31</v>
      </c>
      <c r="G1197" s="38" t="s">
        <v>110</v>
      </c>
      <c r="H1197" s="8">
        <v>0</v>
      </c>
      <c r="I1197" s="8">
        <v>7.0000000000000007E-2</v>
      </c>
    </row>
    <row r="1198" spans="1:9" hidden="1" x14ac:dyDescent="0.25">
      <c r="A1198" s="13" t="s">
        <v>130</v>
      </c>
      <c r="B1198" s="42" t="s">
        <v>241</v>
      </c>
      <c r="C1198" s="13" t="s">
        <v>122</v>
      </c>
      <c r="D1198" s="11" t="str">
        <f t="shared" si="58"/>
        <v>FLASHRio Grande do Sul</v>
      </c>
      <c r="E1198" s="13" t="s">
        <v>131</v>
      </c>
      <c r="F1198" s="7" t="s">
        <v>32</v>
      </c>
      <c r="G1198" s="38" t="s">
        <v>110</v>
      </c>
      <c r="H1198" s="8">
        <v>0</v>
      </c>
      <c r="I1198" s="8">
        <v>0.12</v>
      </c>
    </row>
    <row r="1199" spans="1:9" hidden="1" x14ac:dyDescent="0.25">
      <c r="A1199" s="13" t="s">
        <v>130</v>
      </c>
      <c r="B1199" s="42" t="s">
        <v>241</v>
      </c>
      <c r="C1199" s="13" t="s">
        <v>122</v>
      </c>
      <c r="D1199" s="11" t="str">
        <f t="shared" si="58"/>
        <v>FLASHRio de Janeiro</v>
      </c>
      <c r="E1199" s="13" t="s">
        <v>131</v>
      </c>
      <c r="F1199" s="7" t="s">
        <v>33</v>
      </c>
      <c r="G1199" s="38" t="s">
        <v>110</v>
      </c>
      <c r="H1199" s="8">
        <v>0</v>
      </c>
      <c r="I1199" s="8">
        <v>0.12</v>
      </c>
    </row>
    <row r="1200" spans="1:9" hidden="1" x14ac:dyDescent="0.25">
      <c r="A1200" s="13" t="s">
        <v>130</v>
      </c>
      <c r="B1200" s="42" t="s">
        <v>241</v>
      </c>
      <c r="C1200" s="13" t="s">
        <v>122</v>
      </c>
      <c r="D1200" s="11" t="str">
        <f t="shared" si="58"/>
        <v>FLASHRondônia</v>
      </c>
      <c r="E1200" s="13" t="s">
        <v>131</v>
      </c>
      <c r="F1200" s="7" t="s">
        <v>34</v>
      </c>
      <c r="G1200" s="38" t="s">
        <v>110</v>
      </c>
      <c r="H1200" s="8">
        <v>0</v>
      </c>
      <c r="I1200" s="8">
        <v>7.0000000000000007E-2</v>
      </c>
    </row>
    <row r="1201" spans="1:9" hidden="1" x14ac:dyDescent="0.25">
      <c r="A1201" s="13" t="s">
        <v>130</v>
      </c>
      <c r="B1201" s="42" t="s">
        <v>241</v>
      </c>
      <c r="C1201" s="13" t="s">
        <v>122</v>
      </c>
      <c r="D1201" s="11" t="str">
        <f t="shared" si="58"/>
        <v>FLASHRoraima</v>
      </c>
      <c r="E1201" s="13" t="s">
        <v>131</v>
      </c>
      <c r="F1201" s="7" t="s">
        <v>35</v>
      </c>
      <c r="G1201" s="38" t="s">
        <v>110</v>
      </c>
      <c r="H1201" s="8">
        <v>0</v>
      </c>
      <c r="I1201" s="8">
        <v>7.0000000000000007E-2</v>
      </c>
    </row>
    <row r="1202" spans="1:9" hidden="1" x14ac:dyDescent="0.25">
      <c r="A1202" s="13" t="s">
        <v>130</v>
      </c>
      <c r="B1202" s="42" t="s">
        <v>241</v>
      </c>
      <c r="C1202" s="13" t="s">
        <v>122</v>
      </c>
      <c r="D1202" s="11" t="str">
        <f t="shared" si="58"/>
        <v>FLASHSanta Catarina</v>
      </c>
      <c r="E1202" s="13" t="s">
        <v>131</v>
      </c>
      <c r="F1202" s="7" t="s">
        <v>36</v>
      </c>
      <c r="G1202" s="38" t="s">
        <v>110</v>
      </c>
      <c r="H1202" s="8">
        <v>0</v>
      </c>
      <c r="I1202" s="8">
        <v>0.12</v>
      </c>
    </row>
    <row r="1203" spans="1:9" hidden="1" x14ac:dyDescent="0.25">
      <c r="A1203" s="13" t="s">
        <v>130</v>
      </c>
      <c r="B1203" s="42" t="s">
        <v>241</v>
      </c>
      <c r="C1203" s="13" t="s">
        <v>122</v>
      </c>
      <c r="D1203" s="11" t="str">
        <f t="shared" si="58"/>
        <v>FLASHSergipe</v>
      </c>
      <c r="E1203" s="13" t="s">
        <v>131</v>
      </c>
      <c r="F1203" s="7" t="s">
        <v>37</v>
      </c>
      <c r="G1203" s="38" t="s">
        <v>110</v>
      </c>
      <c r="H1203" s="8">
        <v>0</v>
      </c>
      <c r="I1203" s="8">
        <v>7.0000000000000007E-2</v>
      </c>
    </row>
    <row r="1204" spans="1:9" hidden="1" x14ac:dyDescent="0.25">
      <c r="A1204" s="13" t="s">
        <v>130</v>
      </c>
      <c r="B1204" s="42" t="s">
        <v>241</v>
      </c>
      <c r="C1204" s="13" t="s">
        <v>122</v>
      </c>
      <c r="D1204" s="11" t="str">
        <f t="shared" si="58"/>
        <v>FLASHTocantins</v>
      </c>
      <c r="E1204" s="13" t="s">
        <v>131</v>
      </c>
      <c r="F1204" s="7" t="s">
        <v>38</v>
      </c>
      <c r="G1204" s="38" t="s">
        <v>110</v>
      </c>
      <c r="H1204" s="8">
        <v>0</v>
      </c>
      <c r="I1204" s="8">
        <v>7.0000000000000007E-2</v>
      </c>
    </row>
    <row r="1205" spans="1:9" hidden="1" x14ac:dyDescent="0.25">
      <c r="A1205" s="13" t="s">
        <v>130</v>
      </c>
      <c r="B1205" s="42" t="s">
        <v>241</v>
      </c>
      <c r="C1205" s="13" t="s">
        <v>122</v>
      </c>
      <c r="D1205" s="11" t="str">
        <f t="shared" ref="D1205" si="59">E1205&amp;F1205</f>
        <v>FLASHZona Franca de Manaus</v>
      </c>
      <c r="E1205" s="13" t="s">
        <v>131</v>
      </c>
      <c r="F1205" s="7" t="s">
        <v>245</v>
      </c>
      <c r="G1205" s="38" t="s">
        <v>110</v>
      </c>
      <c r="H1205" s="8">
        <v>0</v>
      </c>
      <c r="I1205" s="8">
        <v>0</v>
      </c>
    </row>
    <row r="1206" spans="1:9" hidden="1" x14ac:dyDescent="0.25">
      <c r="A1206" s="14" t="s">
        <v>132</v>
      </c>
      <c r="B1206" s="41" t="s">
        <v>249</v>
      </c>
      <c r="C1206" s="14" t="s">
        <v>122</v>
      </c>
      <c r="D1206" s="5" t="str">
        <f t="shared" si="58"/>
        <v>I_150_USBSão Paulo</v>
      </c>
      <c r="E1206" s="14" t="s">
        <v>133</v>
      </c>
      <c r="F1206" s="5" t="s">
        <v>11</v>
      </c>
      <c r="G1206" s="37" t="s">
        <v>110</v>
      </c>
      <c r="H1206" s="6">
        <v>0</v>
      </c>
      <c r="I1206" s="6">
        <v>0.12</v>
      </c>
    </row>
    <row r="1207" spans="1:9" hidden="1" x14ac:dyDescent="0.25">
      <c r="A1207" s="13" t="s">
        <v>132</v>
      </c>
      <c r="B1207" s="42" t="s">
        <v>249</v>
      </c>
      <c r="C1207" s="13" t="s">
        <v>122</v>
      </c>
      <c r="D1207" s="11" t="str">
        <f t="shared" si="58"/>
        <v>I_150_USBAcre</v>
      </c>
      <c r="E1207" s="13" t="s">
        <v>133</v>
      </c>
      <c r="F1207" s="7" t="s">
        <v>13</v>
      </c>
      <c r="G1207" s="38" t="s">
        <v>110</v>
      </c>
      <c r="H1207" s="8">
        <v>0</v>
      </c>
      <c r="I1207" s="8">
        <v>0.04</v>
      </c>
    </row>
    <row r="1208" spans="1:9" hidden="1" x14ac:dyDescent="0.25">
      <c r="A1208" s="13" t="s">
        <v>132</v>
      </c>
      <c r="B1208" s="42" t="s">
        <v>249</v>
      </c>
      <c r="C1208" s="13" t="s">
        <v>122</v>
      </c>
      <c r="D1208" s="11" t="str">
        <f t="shared" si="58"/>
        <v>I_150_USBAlagoas</v>
      </c>
      <c r="E1208" s="13" t="s">
        <v>133</v>
      </c>
      <c r="F1208" s="7" t="s">
        <v>14</v>
      </c>
      <c r="G1208" s="38" t="s">
        <v>110</v>
      </c>
      <c r="H1208" s="8">
        <v>0</v>
      </c>
      <c r="I1208" s="8">
        <v>0.04</v>
      </c>
    </row>
    <row r="1209" spans="1:9" hidden="1" x14ac:dyDescent="0.25">
      <c r="A1209" s="13" t="s">
        <v>132</v>
      </c>
      <c r="B1209" s="42" t="s">
        <v>249</v>
      </c>
      <c r="C1209" s="13" t="s">
        <v>122</v>
      </c>
      <c r="D1209" s="11" t="str">
        <f t="shared" si="58"/>
        <v>I_150_USBAmazonas</v>
      </c>
      <c r="E1209" s="13" t="s">
        <v>133</v>
      </c>
      <c r="F1209" s="7" t="s">
        <v>15</v>
      </c>
      <c r="G1209" s="38" t="s">
        <v>110</v>
      </c>
      <c r="H1209" s="8">
        <v>0</v>
      </c>
      <c r="I1209" s="8">
        <v>0.04</v>
      </c>
    </row>
    <row r="1210" spans="1:9" hidden="1" x14ac:dyDescent="0.25">
      <c r="A1210" s="13" t="s">
        <v>132</v>
      </c>
      <c r="B1210" s="42" t="s">
        <v>249</v>
      </c>
      <c r="C1210" s="13" t="s">
        <v>122</v>
      </c>
      <c r="D1210" s="11" t="str">
        <f t="shared" si="58"/>
        <v>I_150_USBAmapá</v>
      </c>
      <c r="E1210" s="13" t="s">
        <v>133</v>
      </c>
      <c r="F1210" s="7" t="s">
        <v>16</v>
      </c>
      <c r="G1210" s="38" t="s">
        <v>110</v>
      </c>
      <c r="H1210" s="8">
        <v>0</v>
      </c>
      <c r="I1210" s="8">
        <v>0.04</v>
      </c>
    </row>
    <row r="1211" spans="1:9" hidden="1" x14ac:dyDescent="0.25">
      <c r="A1211" s="13" t="s">
        <v>132</v>
      </c>
      <c r="B1211" s="42" t="s">
        <v>249</v>
      </c>
      <c r="C1211" s="13" t="s">
        <v>122</v>
      </c>
      <c r="D1211" s="11" t="str">
        <f t="shared" si="58"/>
        <v>I_150_USBBahia</v>
      </c>
      <c r="E1211" s="13" t="s">
        <v>133</v>
      </c>
      <c r="F1211" s="7" t="s">
        <v>17</v>
      </c>
      <c r="G1211" s="38" t="s">
        <v>110</v>
      </c>
      <c r="H1211" s="8">
        <v>0</v>
      </c>
      <c r="I1211" s="8">
        <v>0.04</v>
      </c>
    </row>
    <row r="1212" spans="1:9" hidden="1" x14ac:dyDescent="0.25">
      <c r="A1212" s="13" t="s">
        <v>132</v>
      </c>
      <c r="B1212" s="42" t="s">
        <v>249</v>
      </c>
      <c r="C1212" s="13" t="s">
        <v>122</v>
      </c>
      <c r="D1212" s="11" t="str">
        <f t="shared" si="58"/>
        <v>I_150_USBCeará</v>
      </c>
      <c r="E1212" s="13" t="s">
        <v>133</v>
      </c>
      <c r="F1212" s="7" t="s">
        <v>18</v>
      </c>
      <c r="G1212" s="38" t="s">
        <v>110</v>
      </c>
      <c r="H1212" s="8">
        <v>0</v>
      </c>
      <c r="I1212" s="8">
        <v>0.04</v>
      </c>
    </row>
    <row r="1213" spans="1:9" hidden="1" x14ac:dyDescent="0.25">
      <c r="A1213" s="13" t="s">
        <v>132</v>
      </c>
      <c r="B1213" s="42" t="s">
        <v>249</v>
      </c>
      <c r="C1213" s="13" t="s">
        <v>122</v>
      </c>
      <c r="D1213" s="11" t="str">
        <f t="shared" si="58"/>
        <v>I_150_USBDistrito Federal</v>
      </c>
      <c r="E1213" s="13" t="s">
        <v>133</v>
      </c>
      <c r="F1213" s="7" t="s">
        <v>19</v>
      </c>
      <c r="G1213" s="38" t="s">
        <v>110</v>
      </c>
      <c r="H1213" s="8">
        <v>0</v>
      </c>
      <c r="I1213" s="8">
        <v>0.04</v>
      </c>
    </row>
    <row r="1214" spans="1:9" hidden="1" x14ac:dyDescent="0.25">
      <c r="A1214" s="13" t="s">
        <v>132</v>
      </c>
      <c r="B1214" s="42" t="s">
        <v>249</v>
      </c>
      <c r="C1214" s="13" t="s">
        <v>122</v>
      </c>
      <c r="D1214" s="11" t="str">
        <f t="shared" si="58"/>
        <v>I_150_USBEspírito Santo</v>
      </c>
      <c r="E1214" s="13" t="s">
        <v>133</v>
      </c>
      <c r="F1214" s="7" t="s">
        <v>20</v>
      </c>
      <c r="G1214" s="38" t="s">
        <v>110</v>
      </c>
      <c r="H1214" s="8">
        <v>0</v>
      </c>
      <c r="I1214" s="8">
        <v>0.04</v>
      </c>
    </row>
    <row r="1215" spans="1:9" hidden="1" x14ac:dyDescent="0.25">
      <c r="A1215" s="13" t="s">
        <v>132</v>
      </c>
      <c r="B1215" s="42" t="s">
        <v>249</v>
      </c>
      <c r="C1215" s="13" t="s">
        <v>122</v>
      </c>
      <c r="D1215" s="11" t="str">
        <f t="shared" si="58"/>
        <v>I_150_USBGoiás</v>
      </c>
      <c r="E1215" s="13" t="s">
        <v>133</v>
      </c>
      <c r="F1215" s="7" t="s">
        <v>21</v>
      </c>
      <c r="G1215" s="38" t="s">
        <v>110</v>
      </c>
      <c r="H1215" s="8">
        <v>0</v>
      </c>
      <c r="I1215" s="8">
        <v>0.04</v>
      </c>
    </row>
    <row r="1216" spans="1:9" hidden="1" x14ac:dyDescent="0.25">
      <c r="A1216" s="13" t="s">
        <v>132</v>
      </c>
      <c r="B1216" s="42" t="s">
        <v>249</v>
      </c>
      <c r="C1216" s="13" t="s">
        <v>122</v>
      </c>
      <c r="D1216" s="11" t="str">
        <f t="shared" si="58"/>
        <v>I_150_USBMaranhão</v>
      </c>
      <c r="E1216" s="13" t="s">
        <v>133</v>
      </c>
      <c r="F1216" s="7" t="s">
        <v>22</v>
      </c>
      <c r="G1216" s="38" t="s">
        <v>110</v>
      </c>
      <c r="H1216" s="8">
        <v>0</v>
      </c>
      <c r="I1216" s="8">
        <v>0.04</v>
      </c>
    </row>
    <row r="1217" spans="1:9" hidden="1" x14ac:dyDescent="0.25">
      <c r="A1217" s="13" t="s">
        <v>132</v>
      </c>
      <c r="B1217" s="42" t="s">
        <v>249</v>
      </c>
      <c r="C1217" s="13" t="s">
        <v>122</v>
      </c>
      <c r="D1217" s="11" t="str">
        <f t="shared" si="58"/>
        <v>I_150_USBMato Grosso</v>
      </c>
      <c r="E1217" s="13" t="s">
        <v>133</v>
      </c>
      <c r="F1217" s="7" t="s">
        <v>23</v>
      </c>
      <c r="G1217" s="38" t="s">
        <v>110</v>
      </c>
      <c r="H1217" s="8">
        <v>0</v>
      </c>
      <c r="I1217" s="8">
        <v>0.04</v>
      </c>
    </row>
    <row r="1218" spans="1:9" hidden="1" x14ac:dyDescent="0.25">
      <c r="A1218" s="13" t="s">
        <v>132</v>
      </c>
      <c r="B1218" s="42" t="s">
        <v>249</v>
      </c>
      <c r="C1218" s="13" t="s">
        <v>122</v>
      </c>
      <c r="D1218" s="11" t="str">
        <f t="shared" si="58"/>
        <v>I_150_USBMato Grosso do Sul</v>
      </c>
      <c r="E1218" s="13" t="s">
        <v>133</v>
      </c>
      <c r="F1218" s="7" t="s">
        <v>24</v>
      </c>
      <c r="G1218" s="38" t="s">
        <v>110</v>
      </c>
      <c r="H1218" s="8">
        <v>0</v>
      </c>
      <c r="I1218" s="8">
        <v>0.04</v>
      </c>
    </row>
    <row r="1219" spans="1:9" hidden="1" x14ac:dyDescent="0.25">
      <c r="A1219" s="13" t="s">
        <v>132</v>
      </c>
      <c r="B1219" s="42" t="s">
        <v>249</v>
      </c>
      <c r="C1219" s="13" t="s">
        <v>122</v>
      </c>
      <c r="D1219" s="11" t="str">
        <f t="shared" si="58"/>
        <v>I_150_USBMinas Gerais</v>
      </c>
      <c r="E1219" s="13" t="s">
        <v>133</v>
      </c>
      <c r="F1219" s="7" t="s">
        <v>25</v>
      </c>
      <c r="G1219" s="38" t="s">
        <v>110</v>
      </c>
      <c r="H1219" s="8">
        <v>0</v>
      </c>
      <c r="I1219" s="8">
        <v>0.04</v>
      </c>
    </row>
    <row r="1220" spans="1:9" hidden="1" x14ac:dyDescent="0.25">
      <c r="A1220" s="13" t="s">
        <v>132</v>
      </c>
      <c r="B1220" s="42" t="s">
        <v>249</v>
      </c>
      <c r="C1220" s="13" t="s">
        <v>122</v>
      </c>
      <c r="D1220" s="11" t="str">
        <f t="shared" si="58"/>
        <v>I_150_USBPará</v>
      </c>
      <c r="E1220" s="13" t="s">
        <v>133</v>
      </c>
      <c r="F1220" s="7" t="s">
        <v>26</v>
      </c>
      <c r="G1220" s="38" t="s">
        <v>110</v>
      </c>
      <c r="H1220" s="8">
        <v>0</v>
      </c>
      <c r="I1220" s="8">
        <v>0.04</v>
      </c>
    </row>
    <row r="1221" spans="1:9" hidden="1" x14ac:dyDescent="0.25">
      <c r="A1221" s="13" t="s">
        <v>132</v>
      </c>
      <c r="B1221" s="42" t="s">
        <v>249</v>
      </c>
      <c r="C1221" s="13" t="s">
        <v>122</v>
      </c>
      <c r="D1221" s="11" t="str">
        <f t="shared" si="58"/>
        <v>I_150_USBParaíba</v>
      </c>
      <c r="E1221" s="13" t="s">
        <v>133</v>
      </c>
      <c r="F1221" s="7" t="s">
        <v>27</v>
      </c>
      <c r="G1221" s="38" t="s">
        <v>110</v>
      </c>
      <c r="H1221" s="8">
        <v>0</v>
      </c>
      <c r="I1221" s="8">
        <v>0.04</v>
      </c>
    </row>
    <row r="1222" spans="1:9" hidden="1" x14ac:dyDescent="0.25">
      <c r="A1222" s="13" t="s">
        <v>132</v>
      </c>
      <c r="B1222" s="42" t="s">
        <v>249</v>
      </c>
      <c r="C1222" s="13" t="s">
        <v>122</v>
      </c>
      <c r="D1222" s="11" t="str">
        <f t="shared" si="58"/>
        <v>I_150_USBParaná</v>
      </c>
      <c r="E1222" s="13" t="s">
        <v>133</v>
      </c>
      <c r="F1222" s="7" t="s">
        <v>28</v>
      </c>
      <c r="G1222" s="38" t="s">
        <v>110</v>
      </c>
      <c r="H1222" s="8">
        <v>0</v>
      </c>
      <c r="I1222" s="8">
        <v>0.04</v>
      </c>
    </row>
    <row r="1223" spans="1:9" hidden="1" x14ac:dyDescent="0.25">
      <c r="A1223" s="13" t="s">
        <v>132</v>
      </c>
      <c r="B1223" s="42" t="s">
        <v>249</v>
      </c>
      <c r="C1223" s="13" t="s">
        <v>122</v>
      </c>
      <c r="D1223" s="11" t="str">
        <f t="shared" si="58"/>
        <v>I_150_USBPernambuco</v>
      </c>
      <c r="E1223" s="13" t="s">
        <v>133</v>
      </c>
      <c r="F1223" s="7" t="s">
        <v>29</v>
      </c>
      <c r="G1223" s="38" t="s">
        <v>110</v>
      </c>
      <c r="H1223" s="8">
        <v>0</v>
      </c>
      <c r="I1223" s="8">
        <v>0.04</v>
      </c>
    </row>
    <row r="1224" spans="1:9" hidden="1" x14ac:dyDescent="0.25">
      <c r="A1224" s="13" t="s">
        <v>132</v>
      </c>
      <c r="B1224" s="42" t="s">
        <v>249</v>
      </c>
      <c r="C1224" s="13" t="s">
        <v>122</v>
      </c>
      <c r="D1224" s="11" t="str">
        <f t="shared" si="58"/>
        <v>I_150_USBPiauí</v>
      </c>
      <c r="E1224" s="13" t="s">
        <v>133</v>
      </c>
      <c r="F1224" s="7" t="s">
        <v>30</v>
      </c>
      <c r="G1224" s="38" t="s">
        <v>110</v>
      </c>
      <c r="H1224" s="8">
        <v>0</v>
      </c>
      <c r="I1224" s="8">
        <v>0.04</v>
      </c>
    </row>
    <row r="1225" spans="1:9" hidden="1" x14ac:dyDescent="0.25">
      <c r="A1225" s="13" t="s">
        <v>132</v>
      </c>
      <c r="B1225" s="42" t="s">
        <v>249</v>
      </c>
      <c r="C1225" s="13" t="s">
        <v>122</v>
      </c>
      <c r="D1225" s="11" t="str">
        <f t="shared" si="58"/>
        <v>I_150_USBRio Grande do Norte</v>
      </c>
      <c r="E1225" s="13" t="s">
        <v>133</v>
      </c>
      <c r="F1225" s="7" t="s">
        <v>31</v>
      </c>
      <c r="G1225" s="38" t="s">
        <v>110</v>
      </c>
      <c r="H1225" s="8">
        <v>0</v>
      </c>
      <c r="I1225" s="8">
        <v>0.04</v>
      </c>
    </row>
    <row r="1226" spans="1:9" hidden="1" x14ac:dyDescent="0.25">
      <c r="A1226" s="13" t="s">
        <v>132</v>
      </c>
      <c r="B1226" s="42" t="s">
        <v>249</v>
      </c>
      <c r="C1226" s="13" t="s">
        <v>122</v>
      </c>
      <c r="D1226" s="11" t="str">
        <f t="shared" si="58"/>
        <v>I_150_USBRio Grande do Sul</v>
      </c>
      <c r="E1226" s="13" t="s">
        <v>133</v>
      </c>
      <c r="F1226" s="7" t="s">
        <v>32</v>
      </c>
      <c r="G1226" s="38" t="s">
        <v>110</v>
      </c>
      <c r="H1226" s="8">
        <v>0</v>
      </c>
      <c r="I1226" s="8">
        <v>0.04</v>
      </c>
    </row>
    <row r="1227" spans="1:9" hidden="1" x14ac:dyDescent="0.25">
      <c r="A1227" s="13" t="s">
        <v>132</v>
      </c>
      <c r="B1227" s="42" t="s">
        <v>249</v>
      </c>
      <c r="C1227" s="13" t="s">
        <v>122</v>
      </c>
      <c r="D1227" s="11" t="str">
        <f t="shared" si="58"/>
        <v>I_150_USBRio de Janeiro</v>
      </c>
      <c r="E1227" s="13" t="s">
        <v>133</v>
      </c>
      <c r="F1227" s="7" t="s">
        <v>33</v>
      </c>
      <c r="G1227" s="38" t="s">
        <v>110</v>
      </c>
      <c r="H1227" s="8">
        <v>0</v>
      </c>
      <c r="I1227" s="8">
        <v>0.04</v>
      </c>
    </row>
    <row r="1228" spans="1:9" hidden="1" x14ac:dyDescent="0.25">
      <c r="A1228" s="13" t="s">
        <v>132</v>
      </c>
      <c r="B1228" s="42" t="s">
        <v>249</v>
      </c>
      <c r="C1228" s="13" t="s">
        <v>122</v>
      </c>
      <c r="D1228" s="11" t="str">
        <f t="shared" si="58"/>
        <v>I_150_USBRondônia</v>
      </c>
      <c r="E1228" s="13" t="s">
        <v>133</v>
      </c>
      <c r="F1228" s="7" t="s">
        <v>34</v>
      </c>
      <c r="G1228" s="38" t="s">
        <v>110</v>
      </c>
      <c r="H1228" s="8">
        <v>0</v>
      </c>
      <c r="I1228" s="8">
        <v>0.04</v>
      </c>
    </row>
    <row r="1229" spans="1:9" hidden="1" x14ac:dyDescent="0.25">
      <c r="A1229" s="13" t="s">
        <v>132</v>
      </c>
      <c r="B1229" s="42" t="s">
        <v>249</v>
      </c>
      <c r="C1229" s="13" t="s">
        <v>122</v>
      </c>
      <c r="D1229" s="11" t="str">
        <f t="shared" si="58"/>
        <v>I_150_USBRoraima</v>
      </c>
      <c r="E1229" s="13" t="s">
        <v>133</v>
      </c>
      <c r="F1229" s="7" t="s">
        <v>35</v>
      </c>
      <c r="G1229" s="38" t="s">
        <v>110</v>
      </c>
      <c r="H1229" s="8">
        <v>0</v>
      </c>
      <c r="I1229" s="8">
        <v>0.04</v>
      </c>
    </row>
    <row r="1230" spans="1:9" hidden="1" x14ac:dyDescent="0.25">
      <c r="A1230" s="13" t="s">
        <v>132</v>
      </c>
      <c r="B1230" s="42" t="s">
        <v>249</v>
      </c>
      <c r="C1230" s="13" t="s">
        <v>122</v>
      </c>
      <c r="D1230" s="11" t="str">
        <f t="shared" si="58"/>
        <v>I_150_USBSanta Catarina</v>
      </c>
      <c r="E1230" s="13" t="s">
        <v>133</v>
      </c>
      <c r="F1230" s="7" t="s">
        <v>36</v>
      </c>
      <c r="G1230" s="38" t="s">
        <v>110</v>
      </c>
      <c r="H1230" s="8">
        <v>0</v>
      </c>
      <c r="I1230" s="8">
        <v>0.04</v>
      </c>
    </row>
    <row r="1231" spans="1:9" hidden="1" x14ac:dyDescent="0.25">
      <c r="A1231" s="13" t="s">
        <v>132</v>
      </c>
      <c r="B1231" s="42" t="s">
        <v>249</v>
      </c>
      <c r="C1231" s="13" t="s">
        <v>122</v>
      </c>
      <c r="D1231" s="11" t="str">
        <f t="shared" si="58"/>
        <v>I_150_USBSergipe</v>
      </c>
      <c r="E1231" s="13" t="s">
        <v>133</v>
      </c>
      <c r="F1231" s="7" t="s">
        <v>37</v>
      </c>
      <c r="G1231" s="38" t="s">
        <v>110</v>
      </c>
      <c r="H1231" s="8">
        <v>0</v>
      </c>
      <c r="I1231" s="8">
        <v>0.04</v>
      </c>
    </row>
    <row r="1232" spans="1:9" hidden="1" x14ac:dyDescent="0.25">
      <c r="A1232" s="13" t="s">
        <v>132</v>
      </c>
      <c r="B1232" s="42" t="s">
        <v>249</v>
      </c>
      <c r="C1232" s="13" t="s">
        <v>122</v>
      </c>
      <c r="D1232" s="11" t="str">
        <f t="shared" si="58"/>
        <v>I_150_USBTocantins</v>
      </c>
      <c r="E1232" s="13" t="s">
        <v>133</v>
      </c>
      <c r="F1232" s="7" t="s">
        <v>38</v>
      </c>
      <c r="G1232" s="38" t="s">
        <v>110</v>
      </c>
      <c r="H1232" s="8">
        <v>0</v>
      </c>
      <c r="I1232" s="8">
        <v>0.04</v>
      </c>
    </row>
    <row r="1233" spans="1:9" hidden="1" x14ac:dyDescent="0.25">
      <c r="A1233" s="13" t="s">
        <v>132</v>
      </c>
      <c r="B1233" s="42" t="s">
        <v>249</v>
      </c>
      <c r="C1233" s="13" t="s">
        <v>122</v>
      </c>
      <c r="D1233" s="11" t="str">
        <f t="shared" ref="D1233" si="60">E1233&amp;F1233</f>
        <v>I_150_USBZona Franca de Manaus</v>
      </c>
      <c r="E1233" s="13" t="s">
        <v>133</v>
      </c>
      <c r="F1233" s="7" t="s">
        <v>245</v>
      </c>
      <c r="G1233" s="38" t="s">
        <v>110</v>
      </c>
      <c r="H1233" s="8">
        <v>0</v>
      </c>
      <c r="I1233" s="8">
        <v>0</v>
      </c>
    </row>
    <row r="1234" spans="1:9" hidden="1" x14ac:dyDescent="0.25">
      <c r="A1234" s="14" t="s">
        <v>134</v>
      </c>
      <c r="B1234" s="41" t="s">
        <v>241</v>
      </c>
      <c r="C1234" s="14" t="s">
        <v>122</v>
      </c>
      <c r="D1234" s="5" t="str">
        <f t="shared" si="58"/>
        <v>QUICKSCAN_QW2120_USBSão Paulo</v>
      </c>
      <c r="E1234" s="14" t="s">
        <v>135</v>
      </c>
      <c r="F1234" s="5" t="s">
        <v>11</v>
      </c>
      <c r="G1234" s="37" t="s">
        <v>110</v>
      </c>
      <c r="H1234" s="6">
        <v>0</v>
      </c>
      <c r="I1234" s="6">
        <v>0.12</v>
      </c>
    </row>
    <row r="1235" spans="1:9" hidden="1" x14ac:dyDescent="0.25">
      <c r="A1235" s="13" t="s">
        <v>134</v>
      </c>
      <c r="B1235" s="42" t="s">
        <v>241</v>
      </c>
      <c r="C1235" s="13" t="s">
        <v>122</v>
      </c>
      <c r="D1235" s="11" t="str">
        <f t="shared" si="58"/>
        <v>QUICKSCAN_QW2120_USBAcre</v>
      </c>
      <c r="E1235" s="13" t="s">
        <v>135</v>
      </c>
      <c r="F1235" s="7" t="s">
        <v>13</v>
      </c>
      <c r="G1235" s="38" t="s">
        <v>110</v>
      </c>
      <c r="H1235" s="8">
        <v>0</v>
      </c>
      <c r="I1235" s="8">
        <v>7.0000000000000007E-2</v>
      </c>
    </row>
    <row r="1236" spans="1:9" hidden="1" x14ac:dyDescent="0.25">
      <c r="A1236" s="13" t="s">
        <v>134</v>
      </c>
      <c r="B1236" s="42" t="s">
        <v>241</v>
      </c>
      <c r="C1236" s="13" t="s">
        <v>122</v>
      </c>
      <c r="D1236" s="11" t="str">
        <f t="shared" si="58"/>
        <v>QUICKSCAN_QW2120_USBAlagoas</v>
      </c>
      <c r="E1236" s="13" t="s">
        <v>135</v>
      </c>
      <c r="F1236" s="7" t="s">
        <v>14</v>
      </c>
      <c r="G1236" s="38" t="s">
        <v>110</v>
      </c>
      <c r="H1236" s="8">
        <v>0</v>
      </c>
      <c r="I1236" s="8">
        <v>7.0000000000000007E-2</v>
      </c>
    </row>
    <row r="1237" spans="1:9" hidden="1" x14ac:dyDescent="0.25">
      <c r="A1237" s="13" t="s">
        <v>134</v>
      </c>
      <c r="B1237" s="42" t="s">
        <v>241</v>
      </c>
      <c r="C1237" s="13" t="s">
        <v>122</v>
      </c>
      <c r="D1237" s="11" t="str">
        <f t="shared" si="58"/>
        <v>QUICKSCAN_QW2120_USBAmazonas</v>
      </c>
      <c r="E1237" s="13" t="s">
        <v>135</v>
      </c>
      <c r="F1237" s="7" t="s">
        <v>15</v>
      </c>
      <c r="G1237" s="38" t="s">
        <v>110</v>
      </c>
      <c r="H1237" s="8">
        <v>0</v>
      </c>
      <c r="I1237" s="8">
        <v>7.0000000000000007E-2</v>
      </c>
    </row>
    <row r="1238" spans="1:9" hidden="1" x14ac:dyDescent="0.25">
      <c r="A1238" s="13" t="s">
        <v>134</v>
      </c>
      <c r="B1238" s="42" t="s">
        <v>241</v>
      </c>
      <c r="C1238" s="13" t="s">
        <v>122</v>
      </c>
      <c r="D1238" s="11" t="str">
        <f t="shared" si="58"/>
        <v>QUICKSCAN_QW2120_USBAmapá</v>
      </c>
      <c r="E1238" s="13" t="s">
        <v>135</v>
      </c>
      <c r="F1238" s="7" t="s">
        <v>16</v>
      </c>
      <c r="G1238" s="38" t="s">
        <v>110</v>
      </c>
      <c r="H1238" s="8">
        <v>0</v>
      </c>
      <c r="I1238" s="8">
        <v>7.0000000000000007E-2</v>
      </c>
    </row>
    <row r="1239" spans="1:9" hidden="1" x14ac:dyDescent="0.25">
      <c r="A1239" s="13" t="s">
        <v>134</v>
      </c>
      <c r="B1239" s="42" t="s">
        <v>241</v>
      </c>
      <c r="C1239" s="13" t="s">
        <v>122</v>
      </c>
      <c r="D1239" s="11" t="str">
        <f t="shared" si="58"/>
        <v>QUICKSCAN_QW2120_USBBahia</v>
      </c>
      <c r="E1239" s="13" t="s">
        <v>135</v>
      </c>
      <c r="F1239" s="7" t="s">
        <v>17</v>
      </c>
      <c r="G1239" s="38" t="s">
        <v>110</v>
      </c>
      <c r="H1239" s="8">
        <v>0</v>
      </c>
      <c r="I1239" s="8">
        <v>7.0000000000000007E-2</v>
      </c>
    </row>
    <row r="1240" spans="1:9" hidden="1" x14ac:dyDescent="0.25">
      <c r="A1240" s="13" t="s">
        <v>134</v>
      </c>
      <c r="B1240" s="42" t="s">
        <v>241</v>
      </c>
      <c r="C1240" s="13" t="s">
        <v>122</v>
      </c>
      <c r="D1240" s="11" t="str">
        <f t="shared" si="58"/>
        <v>QUICKSCAN_QW2120_USBCeará</v>
      </c>
      <c r="E1240" s="13" t="s">
        <v>135</v>
      </c>
      <c r="F1240" s="7" t="s">
        <v>18</v>
      </c>
      <c r="G1240" s="38" t="s">
        <v>110</v>
      </c>
      <c r="H1240" s="8">
        <v>0</v>
      </c>
      <c r="I1240" s="8">
        <v>7.0000000000000007E-2</v>
      </c>
    </row>
    <row r="1241" spans="1:9" hidden="1" x14ac:dyDescent="0.25">
      <c r="A1241" s="13" t="s">
        <v>134</v>
      </c>
      <c r="B1241" s="42" t="s">
        <v>241</v>
      </c>
      <c r="C1241" s="13" t="s">
        <v>122</v>
      </c>
      <c r="D1241" s="11" t="str">
        <f t="shared" si="58"/>
        <v>QUICKSCAN_QW2120_USBDistrito Federal</v>
      </c>
      <c r="E1241" s="13" t="s">
        <v>135</v>
      </c>
      <c r="F1241" s="7" t="s">
        <v>19</v>
      </c>
      <c r="G1241" s="38" t="s">
        <v>110</v>
      </c>
      <c r="H1241" s="8">
        <v>0</v>
      </c>
      <c r="I1241" s="8">
        <v>7.0000000000000007E-2</v>
      </c>
    </row>
    <row r="1242" spans="1:9" hidden="1" x14ac:dyDescent="0.25">
      <c r="A1242" s="13" t="s">
        <v>134</v>
      </c>
      <c r="B1242" s="42" t="s">
        <v>241</v>
      </c>
      <c r="C1242" s="13" t="s">
        <v>122</v>
      </c>
      <c r="D1242" s="11" t="str">
        <f t="shared" si="58"/>
        <v>QUICKSCAN_QW2120_USBEspírito Santo</v>
      </c>
      <c r="E1242" s="13" t="s">
        <v>135</v>
      </c>
      <c r="F1242" s="7" t="s">
        <v>20</v>
      </c>
      <c r="G1242" s="38" t="s">
        <v>110</v>
      </c>
      <c r="H1242" s="8">
        <v>0</v>
      </c>
      <c r="I1242" s="8">
        <v>7.0000000000000007E-2</v>
      </c>
    </row>
    <row r="1243" spans="1:9" hidden="1" x14ac:dyDescent="0.25">
      <c r="A1243" s="13" t="s">
        <v>134</v>
      </c>
      <c r="B1243" s="42" t="s">
        <v>241</v>
      </c>
      <c r="C1243" s="13" t="s">
        <v>122</v>
      </c>
      <c r="D1243" s="11" t="str">
        <f t="shared" si="58"/>
        <v>QUICKSCAN_QW2120_USBGoiás</v>
      </c>
      <c r="E1243" s="13" t="s">
        <v>135</v>
      </c>
      <c r="F1243" s="7" t="s">
        <v>21</v>
      </c>
      <c r="G1243" s="38" t="s">
        <v>110</v>
      </c>
      <c r="H1243" s="8">
        <v>0</v>
      </c>
      <c r="I1243" s="8">
        <v>7.0000000000000007E-2</v>
      </c>
    </row>
    <row r="1244" spans="1:9" hidden="1" x14ac:dyDescent="0.25">
      <c r="A1244" s="13" t="s">
        <v>134</v>
      </c>
      <c r="B1244" s="42" t="s">
        <v>241</v>
      </c>
      <c r="C1244" s="13" t="s">
        <v>122</v>
      </c>
      <c r="D1244" s="11" t="str">
        <f t="shared" si="58"/>
        <v>QUICKSCAN_QW2120_USBMaranhão</v>
      </c>
      <c r="E1244" s="13" t="s">
        <v>135</v>
      </c>
      <c r="F1244" s="7" t="s">
        <v>22</v>
      </c>
      <c r="G1244" s="38" t="s">
        <v>110</v>
      </c>
      <c r="H1244" s="8">
        <v>0</v>
      </c>
      <c r="I1244" s="8">
        <v>7.0000000000000007E-2</v>
      </c>
    </row>
    <row r="1245" spans="1:9" hidden="1" x14ac:dyDescent="0.25">
      <c r="A1245" s="13" t="s">
        <v>134</v>
      </c>
      <c r="B1245" s="42" t="s">
        <v>241</v>
      </c>
      <c r="C1245" s="13" t="s">
        <v>122</v>
      </c>
      <c r="D1245" s="11" t="str">
        <f t="shared" si="58"/>
        <v>QUICKSCAN_QW2120_USBMato Grosso</v>
      </c>
      <c r="E1245" s="13" t="s">
        <v>135</v>
      </c>
      <c r="F1245" s="7" t="s">
        <v>23</v>
      </c>
      <c r="G1245" s="38" t="s">
        <v>110</v>
      </c>
      <c r="H1245" s="8">
        <v>0</v>
      </c>
      <c r="I1245" s="8">
        <v>7.0000000000000007E-2</v>
      </c>
    </row>
    <row r="1246" spans="1:9" hidden="1" x14ac:dyDescent="0.25">
      <c r="A1246" s="13" t="s">
        <v>134</v>
      </c>
      <c r="B1246" s="42" t="s">
        <v>241</v>
      </c>
      <c r="C1246" s="13" t="s">
        <v>122</v>
      </c>
      <c r="D1246" s="11" t="str">
        <f t="shared" si="58"/>
        <v>QUICKSCAN_QW2120_USBMato Grosso do Sul</v>
      </c>
      <c r="E1246" s="13" t="s">
        <v>135</v>
      </c>
      <c r="F1246" s="7" t="s">
        <v>24</v>
      </c>
      <c r="G1246" s="38" t="s">
        <v>110</v>
      </c>
      <c r="H1246" s="8">
        <v>0</v>
      </c>
      <c r="I1246" s="8">
        <v>7.0000000000000007E-2</v>
      </c>
    </row>
    <row r="1247" spans="1:9" hidden="1" x14ac:dyDescent="0.25">
      <c r="A1247" s="13" t="s">
        <v>134</v>
      </c>
      <c r="B1247" s="42" t="s">
        <v>241</v>
      </c>
      <c r="C1247" s="13" t="s">
        <v>122</v>
      </c>
      <c r="D1247" s="11" t="str">
        <f t="shared" si="58"/>
        <v>QUICKSCAN_QW2120_USBMinas Gerais</v>
      </c>
      <c r="E1247" s="13" t="s">
        <v>135</v>
      </c>
      <c r="F1247" s="7" t="s">
        <v>25</v>
      </c>
      <c r="G1247" s="38" t="s">
        <v>110</v>
      </c>
      <c r="H1247" s="8">
        <v>0</v>
      </c>
      <c r="I1247" s="8">
        <v>0.12</v>
      </c>
    </row>
    <row r="1248" spans="1:9" hidden="1" x14ac:dyDescent="0.25">
      <c r="A1248" s="13" t="s">
        <v>134</v>
      </c>
      <c r="B1248" s="42" t="s">
        <v>241</v>
      </c>
      <c r="C1248" s="13" t="s">
        <v>122</v>
      </c>
      <c r="D1248" s="11" t="str">
        <f t="shared" si="58"/>
        <v>QUICKSCAN_QW2120_USBPará</v>
      </c>
      <c r="E1248" s="13" t="s">
        <v>135</v>
      </c>
      <c r="F1248" s="7" t="s">
        <v>26</v>
      </c>
      <c r="G1248" s="38" t="s">
        <v>110</v>
      </c>
      <c r="H1248" s="8">
        <v>0</v>
      </c>
      <c r="I1248" s="8">
        <v>7.0000000000000007E-2</v>
      </c>
    </row>
    <row r="1249" spans="1:9" hidden="1" x14ac:dyDescent="0.25">
      <c r="A1249" s="13" t="s">
        <v>134</v>
      </c>
      <c r="B1249" s="42" t="s">
        <v>241</v>
      </c>
      <c r="C1249" s="13" t="s">
        <v>122</v>
      </c>
      <c r="D1249" s="11" t="str">
        <f t="shared" si="58"/>
        <v>QUICKSCAN_QW2120_USBParaíba</v>
      </c>
      <c r="E1249" s="13" t="s">
        <v>135</v>
      </c>
      <c r="F1249" s="7" t="s">
        <v>27</v>
      </c>
      <c r="G1249" s="38" t="s">
        <v>110</v>
      </c>
      <c r="H1249" s="8">
        <v>0</v>
      </c>
      <c r="I1249" s="8">
        <v>7.0000000000000007E-2</v>
      </c>
    </row>
    <row r="1250" spans="1:9" hidden="1" x14ac:dyDescent="0.25">
      <c r="A1250" s="13" t="s">
        <v>134</v>
      </c>
      <c r="B1250" s="42" t="s">
        <v>241</v>
      </c>
      <c r="C1250" s="13" t="s">
        <v>122</v>
      </c>
      <c r="D1250" s="11" t="str">
        <f t="shared" si="58"/>
        <v>QUICKSCAN_QW2120_USBParaná</v>
      </c>
      <c r="E1250" s="13" t="s">
        <v>135</v>
      </c>
      <c r="F1250" s="7" t="s">
        <v>28</v>
      </c>
      <c r="G1250" s="38" t="s">
        <v>110</v>
      </c>
      <c r="H1250" s="8">
        <v>0</v>
      </c>
      <c r="I1250" s="8">
        <v>0.12</v>
      </c>
    </row>
    <row r="1251" spans="1:9" hidden="1" x14ac:dyDescent="0.25">
      <c r="A1251" s="13" t="s">
        <v>134</v>
      </c>
      <c r="B1251" s="42" t="s">
        <v>241</v>
      </c>
      <c r="C1251" s="13" t="s">
        <v>122</v>
      </c>
      <c r="D1251" s="11" t="str">
        <f t="shared" si="58"/>
        <v>QUICKSCAN_QW2120_USBPernambuco</v>
      </c>
      <c r="E1251" s="13" t="s">
        <v>135</v>
      </c>
      <c r="F1251" s="7" t="s">
        <v>29</v>
      </c>
      <c r="G1251" s="38" t="s">
        <v>110</v>
      </c>
      <c r="H1251" s="8">
        <v>0</v>
      </c>
      <c r="I1251" s="8">
        <v>7.0000000000000007E-2</v>
      </c>
    </row>
    <row r="1252" spans="1:9" hidden="1" x14ac:dyDescent="0.25">
      <c r="A1252" s="13" t="s">
        <v>134</v>
      </c>
      <c r="B1252" s="42" t="s">
        <v>241</v>
      </c>
      <c r="C1252" s="13" t="s">
        <v>122</v>
      </c>
      <c r="D1252" s="11" t="str">
        <f t="shared" si="58"/>
        <v>QUICKSCAN_QW2120_USBPiauí</v>
      </c>
      <c r="E1252" s="13" t="s">
        <v>135</v>
      </c>
      <c r="F1252" s="7" t="s">
        <v>30</v>
      </c>
      <c r="G1252" s="38" t="s">
        <v>110</v>
      </c>
      <c r="H1252" s="8">
        <v>0</v>
      </c>
      <c r="I1252" s="8">
        <v>7.0000000000000007E-2</v>
      </c>
    </row>
    <row r="1253" spans="1:9" hidden="1" x14ac:dyDescent="0.25">
      <c r="A1253" s="13" t="s">
        <v>134</v>
      </c>
      <c r="B1253" s="42" t="s">
        <v>241</v>
      </c>
      <c r="C1253" s="13" t="s">
        <v>122</v>
      </c>
      <c r="D1253" s="11" t="str">
        <f t="shared" si="58"/>
        <v>QUICKSCAN_QW2120_USBRio Grande do Norte</v>
      </c>
      <c r="E1253" s="13" t="s">
        <v>135</v>
      </c>
      <c r="F1253" s="7" t="s">
        <v>31</v>
      </c>
      <c r="G1253" s="38" t="s">
        <v>110</v>
      </c>
      <c r="H1253" s="8">
        <v>0</v>
      </c>
      <c r="I1253" s="8">
        <v>7.0000000000000007E-2</v>
      </c>
    </row>
    <row r="1254" spans="1:9" hidden="1" x14ac:dyDescent="0.25">
      <c r="A1254" s="13" t="s">
        <v>134</v>
      </c>
      <c r="B1254" s="42" t="s">
        <v>241</v>
      </c>
      <c r="C1254" s="13" t="s">
        <v>122</v>
      </c>
      <c r="D1254" s="11" t="str">
        <f t="shared" si="58"/>
        <v>QUICKSCAN_QW2120_USBRio Grande do Sul</v>
      </c>
      <c r="E1254" s="13" t="s">
        <v>135</v>
      </c>
      <c r="F1254" s="7" t="s">
        <v>32</v>
      </c>
      <c r="G1254" s="38" t="s">
        <v>110</v>
      </c>
      <c r="H1254" s="8">
        <v>0</v>
      </c>
      <c r="I1254" s="8">
        <v>0.12</v>
      </c>
    </row>
    <row r="1255" spans="1:9" hidden="1" x14ac:dyDescent="0.25">
      <c r="A1255" s="13" t="s">
        <v>134</v>
      </c>
      <c r="B1255" s="42" t="s">
        <v>241</v>
      </c>
      <c r="C1255" s="13" t="s">
        <v>122</v>
      </c>
      <c r="D1255" s="11" t="str">
        <f t="shared" si="58"/>
        <v>QUICKSCAN_QW2120_USBRio de Janeiro</v>
      </c>
      <c r="E1255" s="13" t="s">
        <v>135</v>
      </c>
      <c r="F1255" s="7" t="s">
        <v>33</v>
      </c>
      <c r="G1255" s="38" t="s">
        <v>110</v>
      </c>
      <c r="H1255" s="8">
        <v>0</v>
      </c>
      <c r="I1255" s="8">
        <v>0.12</v>
      </c>
    </row>
    <row r="1256" spans="1:9" hidden="1" x14ac:dyDescent="0.25">
      <c r="A1256" s="13" t="s">
        <v>134</v>
      </c>
      <c r="B1256" s="42" t="s">
        <v>241</v>
      </c>
      <c r="C1256" s="13" t="s">
        <v>122</v>
      </c>
      <c r="D1256" s="11" t="str">
        <f t="shared" si="58"/>
        <v>QUICKSCAN_QW2120_USBRondônia</v>
      </c>
      <c r="E1256" s="13" t="s">
        <v>135</v>
      </c>
      <c r="F1256" s="7" t="s">
        <v>34</v>
      </c>
      <c r="G1256" s="38" t="s">
        <v>110</v>
      </c>
      <c r="H1256" s="8">
        <v>0</v>
      </c>
      <c r="I1256" s="8">
        <v>7.0000000000000007E-2</v>
      </c>
    </row>
    <row r="1257" spans="1:9" hidden="1" x14ac:dyDescent="0.25">
      <c r="A1257" s="13" t="s">
        <v>134</v>
      </c>
      <c r="B1257" s="42" t="s">
        <v>241</v>
      </c>
      <c r="C1257" s="13" t="s">
        <v>122</v>
      </c>
      <c r="D1257" s="11" t="str">
        <f t="shared" si="58"/>
        <v>QUICKSCAN_QW2120_USBRoraima</v>
      </c>
      <c r="E1257" s="13" t="s">
        <v>135</v>
      </c>
      <c r="F1257" s="7" t="s">
        <v>35</v>
      </c>
      <c r="G1257" s="38" t="s">
        <v>110</v>
      </c>
      <c r="H1257" s="8">
        <v>0</v>
      </c>
      <c r="I1257" s="8">
        <v>7.0000000000000007E-2</v>
      </c>
    </row>
    <row r="1258" spans="1:9" hidden="1" x14ac:dyDescent="0.25">
      <c r="A1258" s="13" t="s">
        <v>134</v>
      </c>
      <c r="B1258" s="42" t="s">
        <v>241</v>
      </c>
      <c r="C1258" s="13" t="s">
        <v>122</v>
      </c>
      <c r="D1258" s="11" t="str">
        <f t="shared" si="58"/>
        <v>QUICKSCAN_QW2120_USBSanta Catarina</v>
      </c>
      <c r="E1258" s="13" t="s">
        <v>135</v>
      </c>
      <c r="F1258" s="7" t="s">
        <v>36</v>
      </c>
      <c r="G1258" s="38" t="s">
        <v>110</v>
      </c>
      <c r="H1258" s="8">
        <v>0</v>
      </c>
      <c r="I1258" s="8">
        <v>0.12</v>
      </c>
    </row>
    <row r="1259" spans="1:9" hidden="1" x14ac:dyDescent="0.25">
      <c r="A1259" s="13" t="s">
        <v>134</v>
      </c>
      <c r="B1259" s="42" t="s">
        <v>241</v>
      </c>
      <c r="C1259" s="13" t="s">
        <v>122</v>
      </c>
      <c r="D1259" s="11" t="str">
        <f t="shared" si="58"/>
        <v>QUICKSCAN_QW2120_USBSergipe</v>
      </c>
      <c r="E1259" s="13" t="s">
        <v>135</v>
      </c>
      <c r="F1259" s="7" t="s">
        <v>37</v>
      </c>
      <c r="G1259" s="38" t="s">
        <v>110</v>
      </c>
      <c r="H1259" s="8">
        <v>0</v>
      </c>
      <c r="I1259" s="8">
        <v>7.0000000000000007E-2</v>
      </c>
    </row>
    <row r="1260" spans="1:9" hidden="1" x14ac:dyDescent="0.25">
      <c r="A1260" s="13" t="s">
        <v>134</v>
      </c>
      <c r="B1260" s="42" t="s">
        <v>241</v>
      </c>
      <c r="C1260" s="13" t="s">
        <v>122</v>
      </c>
      <c r="D1260" s="11" t="str">
        <f t="shared" si="58"/>
        <v>QUICKSCAN_QW2120_USBTocantins</v>
      </c>
      <c r="E1260" s="13" t="s">
        <v>135</v>
      </c>
      <c r="F1260" s="7" t="s">
        <v>38</v>
      </c>
      <c r="G1260" s="38" t="s">
        <v>110</v>
      </c>
      <c r="H1260" s="8">
        <v>0</v>
      </c>
      <c r="I1260" s="8">
        <v>7.0000000000000007E-2</v>
      </c>
    </row>
    <row r="1261" spans="1:9" hidden="1" x14ac:dyDescent="0.25">
      <c r="A1261" s="13" t="s">
        <v>134</v>
      </c>
      <c r="B1261" s="42" t="s">
        <v>241</v>
      </c>
      <c r="C1261" s="13" t="s">
        <v>122</v>
      </c>
      <c r="D1261" s="11" t="str">
        <f t="shared" ref="D1261" si="61">E1261&amp;F1261</f>
        <v>QUICKSCAN_QW2120_USBZona Franca de Manaus</v>
      </c>
      <c r="E1261" s="13" t="s">
        <v>135</v>
      </c>
      <c r="F1261" s="7" t="s">
        <v>245</v>
      </c>
      <c r="G1261" s="38" t="s">
        <v>110</v>
      </c>
      <c r="H1261" s="8">
        <v>0</v>
      </c>
      <c r="I1261" s="8">
        <v>0</v>
      </c>
    </row>
    <row r="1262" spans="1:9" hidden="1" x14ac:dyDescent="0.25">
      <c r="A1262" s="14" t="s">
        <v>136</v>
      </c>
      <c r="B1262" s="41" t="s">
        <v>241</v>
      </c>
      <c r="C1262" s="14" t="s">
        <v>122</v>
      </c>
      <c r="D1262" s="5" t="str">
        <f t="shared" si="58"/>
        <v>S_100_USBSão Paulo</v>
      </c>
      <c r="E1262" s="14" t="s">
        <v>137</v>
      </c>
      <c r="F1262" s="5" t="s">
        <v>11</v>
      </c>
      <c r="G1262" s="37" t="s">
        <v>110</v>
      </c>
      <c r="H1262" s="6">
        <v>0</v>
      </c>
      <c r="I1262" s="6">
        <v>0.12</v>
      </c>
    </row>
    <row r="1263" spans="1:9" hidden="1" x14ac:dyDescent="0.25">
      <c r="A1263" s="13" t="s">
        <v>136</v>
      </c>
      <c r="B1263" s="42" t="s">
        <v>241</v>
      </c>
      <c r="C1263" s="13" t="s">
        <v>122</v>
      </c>
      <c r="D1263" s="11" t="str">
        <f t="shared" si="58"/>
        <v>S_100_USBAcre</v>
      </c>
      <c r="E1263" s="13" t="s">
        <v>137</v>
      </c>
      <c r="F1263" s="7" t="s">
        <v>13</v>
      </c>
      <c r="G1263" s="38" t="s">
        <v>110</v>
      </c>
      <c r="H1263" s="8">
        <v>0</v>
      </c>
      <c r="I1263" s="8">
        <v>0.04</v>
      </c>
    </row>
    <row r="1264" spans="1:9" hidden="1" x14ac:dyDescent="0.25">
      <c r="A1264" s="13" t="s">
        <v>136</v>
      </c>
      <c r="B1264" s="42" t="s">
        <v>241</v>
      </c>
      <c r="C1264" s="13" t="s">
        <v>122</v>
      </c>
      <c r="D1264" s="11" t="str">
        <f t="shared" ref="D1264:D1329" si="62">E1264&amp;F1264</f>
        <v>S_100_USBAlagoas</v>
      </c>
      <c r="E1264" s="13" t="s">
        <v>137</v>
      </c>
      <c r="F1264" s="7" t="s">
        <v>14</v>
      </c>
      <c r="G1264" s="38" t="s">
        <v>110</v>
      </c>
      <c r="H1264" s="8">
        <v>0</v>
      </c>
      <c r="I1264" s="8">
        <v>0.04</v>
      </c>
    </row>
    <row r="1265" spans="1:9" hidden="1" x14ac:dyDescent="0.25">
      <c r="A1265" s="13" t="s">
        <v>136</v>
      </c>
      <c r="B1265" s="42" t="s">
        <v>241</v>
      </c>
      <c r="C1265" s="13" t="s">
        <v>122</v>
      </c>
      <c r="D1265" s="11" t="str">
        <f t="shared" si="62"/>
        <v>S_100_USBAmazonas</v>
      </c>
      <c r="E1265" s="13" t="s">
        <v>137</v>
      </c>
      <c r="F1265" s="7" t="s">
        <v>15</v>
      </c>
      <c r="G1265" s="38" t="s">
        <v>110</v>
      </c>
      <c r="H1265" s="8">
        <v>0</v>
      </c>
      <c r="I1265" s="8">
        <v>0.04</v>
      </c>
    </row>
    <row r="1266" spans="1:9" hidden="1" x14ac:dyDescent="0.25">
      <c r="A1266" s="13" t="s">
        <v>136</v>
      </c>
      <c r="B1266" s="42" t="s">
        <v>241</v>
      </c>
      <c r="C1266" s="13" t="s">
        <v>122</v>
      </c>
      <c r="D1266" s="11" t="str">
        <f t="shared" si="62"/>
        <v>S_100_USBAmapá</v>
      </c>
      <c r="E1266" s="13" t="s">
        <v>137</v>
      </c>
      <c r="F1266" s="7" t="s">
        <v>16</v>
      </c>
      <c r="G1266" s="38" t="s">
        <v>110</v>
      </c>
      <c r="H1266" s="8">
        <v>0</v>
      </c>
      <c r="I1266" s="8">
        <v>0.04</v>
      </c>
    </row>
    <row r="1267" spans="1:9" hidden="1" x14ac:dyDescent="0.25">
      <c r="A1267" s="13" t="s">
        <v>136</v>
      </c>
      <c r="B1267" s="42" t="s">
        <v>241</v>
      </c>
      <c r="C1267" s="13" t="s">
        <v>122</v>
      </c>
      <c r="D1267" s="11" t="str">
        <f t="shared" si="62"/>
        <v>S_100_USBBahia</v>
      </c>
      <c r="E1267" s="13" t="s">
        <v>137</v>
      </c>
      <c r="F1267" s="7" t="s">
        <v>17</v>
      </c>
      <c r="G1267" s="38" t="s">
        <v>110</v>
      </c>
      <c r="H1267" s="8">
        <v>0</v>
      </c>
      <c r="I1267" s="8">
        <v>0.04</v>
      </c>
    </row>
    <row r="1268" spans="1:9" hidden="1" x14ac:dyDescent="0.25">
      <c r="A1268" s="13" t="s">
        <v>136</v>
      </c>
      <c r="B1268" s="42" t="s">
        <v>241</v>
      </c>
      <c r="C1268" s="13" t="s">
        <v>122</v>
      </c>
      <c r="D1268" s="11" t="str">
        <f t="shared" si="62"/>
        <v>S_100_USBCeará</v>
      </c>
      <c r="E1268" s="13" t="s">
        <v>137</v>
      </c>
      <c r="F1268" s="7" t="s">
        <v>18</v>
      </c>
      <c r="G1268" s="38" t="s">
        <v>110</v>
      </c>
      <c r="H1268" s="8">
        <v>0</v>
      </c>
      <c r="I1268" s="8">
        <v>0.04</v>
      </c>
    </row>
    <row r="1269" spans="1:9" hidden="1" x14ac:dyDescent="0.25">
      <c r="A1269" s="13" t="s">
        <v>136</v>
      </c>
      <c r="B1269" s="42" t="s">
        <v>241</v>
      </c>
      <c r="C1269" s="13" t="s">
        <v>122</v>
      </c>
      <c r="D1269" s="11" t="str">
        <f t="shared" si="62"/>
        <v>S_100_USBDistrito Federal</v>
      </c>
      <c r="E1269" s="13" t="s">
        <v>137</v>
      </c>
      <c r="F1269" s="7" t="s">
        <v>19</v>
      </c>
      <c r="G1269" s="38" t="s">
        <v>110</v>
      </c>
      <c r="H1269" s="8">
        <v>0</v>
      </c>
      <c r="I1269" s="8">
        <v>0.04</v>
      </c>
    </row>
    <row r="1270" spans="1:9" hidden="1" x14ac:dyDescent="0.25">
      <c r="A1270" s="13" t="s">
        <v>136</v>
      </c>
      <c r="B1270" s="42" t="s">
        <v>241</v>
      </c>
      <c r="C1270" s="13" t="s">
        <v>122</v>
      </c>
      <c r="D1270" s="11" t="str">
        <f t="shared" si="62"/>
        <v>S_100_USBEspírito Santo</v>
      </c>
      <c r="E1270" s="13" t="s">
        <v>137</v>
      </c>
      <c r="F1270" s="7" t="s">
        <v>20</v>
      </c>
      <c r="G1270" s="38" t="s">
        <v>110</v>
      </c>
      <c r="H1270" s="8">
        <v>0</v>
      </c>
      <c r="I1270" s="8">
        <v>0.04</v>
      </c>
    </row>
    <row r="1271" spans="1:9" hidden="1" x14ac:dyDescent="0.25">
      <c r="A1271" s="13" t="s">
        <v>136</v>
      </c>
      <c r="B1271" s="42" t="s">
        <v>241</v>
      </c>
      <c r="C1271" s="13" t="s">
        <v>122</v>
      </c>
      <c r="D1271" s="11" t="str">
        <f t="shared" si="62"/>
        <v>S_100_USBGoiás</v>
      </c>
      <c r="E1271" s="13" t="s">
        <v>137</v>
      </c>
      <c r="F1271" s="7" t="s">
        <v>21</v>
      </c>
      <c r="G1271" s="38" t="s">
        <v>110</v>
      </c>
      <c r="H1271" s="8">
        <v>0</v>
      </c>
      <c r="I1271" s="8">
        <v>0.04</v>
      </c>
    </row>
    <row r="1272" spans="1:9" hidden="1" x14ac:dyDescent="0.25">
      <c r="A1272" s="13" t="s">
        <v>136</v>
      </c>
      <c r="B1272" s="42" t="s">
        <v>241</v>
      </c>
      <c r="C1272" s="13" t="s">
        <v>122</v>
      </c>
      <c r="D1272" s="11" t="str">
        <f t="shared" si="62"/>
        <v>S_100_USBMaranhão</v>
      </c>
      <c r="E1272" s="13" t="s">
        <v>137</v>
      </c>
      <c r="F1272" s="7" t="s">
        <v>22</v>
      </c>
      <c r="G1272" s="38" t="s">
        <v>110</v>
      </c>
      <c r="H1272" s="8">
        <v>0</v>
      </c>
      <c r="I1272" s="8">
        <v>0.04</v>
      </c>
    </row>
    <row r="1273" spans="1:9" hidden="1" x14ac:dyDescent="0.25">
      <c r="A1273" s="13" t="s">
        <v>136</v>
      </c>
      <c r="B1273" s="42" t="s">
        <v>241</v>
      </c>
      <c r="C1273" s="13" t="s">
        <v>122</v>
      </c>
      <c r="D1273" s="11" t="str">
        <f t="shared" si="62"/>
        <v>S_100_USBMato Grosso</v>
      </c>
      <c r="E1273" s="13" t="s">
        <v>137</v>
      </c>
      <c r="F1273" s="7" t="s">
        <v>23</v>
      </c>
      <c r="G1273" s="38" t="s">
        <v>110</v>
      </c>
      <c r="H1273" s="8">
        <v>0</v>
      </c>
      <c r="I1273" s="8">
        <v>0.04</v>
      </c>
    </row>
    <row r="1274" spans="1:9" hidden="1" x14ac:dyDescent="0.25">
      <c r="A1274" s="13" t="s">
        <v>136</v>
      </c>
      <c r="B1274" s="42" t="s">
        <v>241</v>
      </c>
      <c r="C1274" s="13" t="s">
        <v>122</v>
      </c>
      <c r="D1274" s="11" t="str">
        <f t="shared" si="62"/>
        <v>S_100_USBMato Grosso do Sul</v>
      </c>
      <c r="E1274" s="13" t="s">
        <v>137</v>
      </c>
      <c r="F1274" s="7" t="s">
        <v>24</v>
      </c>
      <c r="G1274" s="38" t="s">
        <v>110</v>
      </c>
      <c r="H1274" s="8">
        <v>0</v>
      </c>
      <c r="I1274" s="8">
        <v>0.04</v>
      </c>
    </row>
    <row r="1275" spans="1:9" hidden="1" x14ac:dyDescent="0.25">
      <c r="A1275" s="13" t="s">
        <v>136</v>
      </c>
      <c r="B1275" s="42" t="s">
        <v>241</v>
      </c>
      <c r="C1275" s="13" t="s">
        <v>122</v>
      </c>
      <c r="D1275" s="11" t="str">
        <f t="shared" si="62"/>
        <v>S_100_USBMinas Gerais</v>
      </c>
      <c r="E1275" s="13" t="s">
        <v>137</v>
      </c>
      <c r="F1275" s="7" t="s">
        <v>25</v>
      </c>
      <c r="G1275" s="38" t="s">
        <v>110</v>
      </c>
      <c r="H1275" s="8">
        <v>0</v>
      </c>
      <c r="I1275" s="8">
        <v>0.04</v>
      </c>
    </row>
    <row r="1276" spans="1:9" hidden="1" x14ac:dyDescent="0.25">
      <c r="A1276" s="13" t="s">
        <v>136</v>
      </c>
      <c r="B1276" s="42" t="s">
        <v>241</v>
      </c>
      <c r="C1276" s="13" t="s">
        <v>122</v>
      </c>
      <c r="D1276" s="11" t="str">
        <f t="shared" si="62"/>
        <v>S_100_USBPará</v>
      </c>
      <c r="E1276" s="13" t="s">
        <v>137</v>
      </c>
      <c r="F1276" s="7" t="s">
        <v>26</v>
      </c>
      <c r="G1276" s="38" t="s">
        <v>110</v>
      </c>
      <c r="H1276" s="8">
        <v>0</v>
      </c>
      <c r="I1276" s="8">
        <v>0.04</v>
      </c>
    </row>
    <row r="1277" spans="1:9" hidden="1" x14ac:dyDescent="0.25">
      <c r="A1277" s="13" t="s">
        <v>136</v>
      </c>
      <c r="B1277" s="42" t="s">
        <v>241</v>
      </c>
      <c r="C1277" s="13" t="s">
        <v>122</v>
      </c>
      <c r="D1277" s="11" t="str">
        <f t="shared" si="62"/>
        <v>S_100_USBParaíba</v>
      </c>
      <c r="E1277" s="13" t="s">
        <v>137</v>
      </c>
      <c r="F1277" s="7" t="s">
        <v>27</v>
      </c>
      <c r="G1277" s="38" t="s">
        <v>110</v>
      </c>
      <c r="H1277" s="8">
        <v>0</v>
      </c>
      <c r="I1277" s="8">
        <v>0.04</v>
      </c>
    </row>
    <row r="1278" spans="1:9" hidden="1" x14ac:dyDescent="0.25">
      <c r="A1278" s="13" t="s">
        <v>136</v>
      </c>
      <c r="B1278" s="42" t="s">
        <v>241</v>
      </c>
      <c r="C1278" s="13" t="s">
        <v>122</v>
      </c>
      <c r="D1278" s="11" t="str">
        <f t="shared" si="62"/>
        <v>S_100_USBParaná</v>
      </c>
      <c r="E1278" s="13" t="s">
        <v>137</v>
      </c>
      <c r="F1278" s="7" t="s">
        <v>28</v>
      </c>
      <c r="G1278" s="38" t="s">
        <v>110</v>
      </c>
      <c r="H1278" s="8">
        <v>0</v>
      </c>
      <c r="I1278" s="8">
        <v>0.04</v>
      </c>
    </row>
    <row r="1279" spans="1:9" hidden="1" x14ac:dyDescent="0.25">
      <c r="A1279" s="13" t="s">
        <v>136</v>
      </c>
      <c r="B1279" s="42" t="s">
        <v>241</v>
      </c>
      <c r="C1279" s="13" t="s">
        <v>122</v>
      </c>
      <c r="D1279" s="11" t="str">
        <f t="shared" si="62"/>
        <v>S_100_USBPernambuco</v>
      </c>
      <c r="E1279" s="13" t="s">
        <v>137</v>
      </c>
      <c r="F1279" s="7" t="s">
        <v>29</v>
      </c>
      <c r="G1279" s="38" t="s">
        <v>110</v>
      </c>
      <c r="H1279" s="8">
        <v>0</v>
      </c>
      <c r="I1279" s="8">
        <v>0.04</v>
      </c>
    </row>
    <row r="1280" spans="1:9" hidden="1" x14ac:dyDescent="0.25">
      <c r="A1280" s="13" t="s">
        <v>136</v>
      </c>
      <c r="B1280" s="42" t="s">
        <v>241</v>
      </c>
      <c r="C1280" s="13" t="s">
        <v>122</v>
      </c>
      <c r="D1280" s="11" t="str">
        <f t="shared" si="62"/>
        <v>S_100_USBPiauí</v>
      </c>
      <c r="E1280" s="13" t="s">
        <v>137</v>
      </c>
      <c r="F1280" s="7" t="s">
        <v>30</v>
      </c>
      <c r="G1280" s="38" t="s">
        <v>110</v>
      </c>
      <c r="H1280" s="8">
        <v>0</v>
      </c>
      <c r="I1280" s="8">
        <v>0.04</v>
      </c>
    </row>
    <row r="1281" spans="1:9" hidden="1" x14ac:dyDescent="0.25">
      <c r="A1281" s="13" t="s">
        <v>136</v>
      </c>
      <c r="B1281" s="42" t="s">
        <v>241</v>
      </c>
      <c r="C1281" s="13" t="s">
        <v>122</v>
      </c>
      <c r="D1281" s="11" t="str">
        <f t="shared" si="62"/>
        <v>S_100_USBRio Grande do Norte</v>
      </c>
      <c r="E1281" s="13" t="s">
        <v>137</v>
      </c>
      <c r="F1281" s="7" t="s">
        <v>31</v>
      </c>
      <c r="G1281" s="38" t="s">
        <v>110</v>
      </c>
      <c r="H1281" s="8">
        <v>0</v>
      </c>
      <c r="I1281" s="8">
        <v>0.04</v>
      </c>
    </row>
    <row r="1282" spans="1:9" hidden="1" x14ac:dyDescent="0.25">
      <c r="A1282" s="13" t="s">
        <v>136</v>
      </c>
      <c r="B1282" s="42" t="s">
        <v>241</v>
      </c>
      <c r="C1282" s="13" t="s">
        <v>122</v>
      </c>
      <c r="D1282" s="11" t="str">
        <f t="shared" si="62"/>
        <v>S_100_USBRio Grande do Sul</v>
      </c>
      <c r="E1282" s="13" t="s">
        <v>137</v>
      </c>
      <c r="F1282" s="7" t="s">
        <v>32</v>
      </c>
      <c r="G1282" s="38" t="s">
        <v>110</v>
      </c>
      <c r="H1282" s="8">
        <v>0</v>
      </c>
      <c r="I1282" s="8">
        <v>0.04</v>
      </c>
    </row>
    <row r="1283" spans="1:9" hidden="1" x14ac:dyDescent="0.25">
      <c r="A1283" s="13" t="s">
        <v>136</v>
      </c>
      <c r="B1283" s="42" t="s">
        <v>241</v>
      </c>
      <c r="C1283" s="13" t="s">
        <v>122</v>
      </c>
      <c r="D1283" s="11" t="str">
        <f t="shared" si="62"/>
        <v>S_100_USBRio de Janeiro</v>
      </c>
      <c r="E1283" s="13" t="s">
        <v>137</v>
      </c>
      <c r="F1283" s="7" t="s">
        <v>33</v>
      </c>
      <c r="G1283" s="38" t="s">
        <v>110</v>
      </c>
      <c r="H1283" s="8">
        <v>0</v>
      </c>
      <c r="I1283" s="8">
        <v>0.04</v>
      </c>
    </row>
    <row r="1284" spans="1:9" hidden="1" x14ac:dyDescent="0.25">
      <c r="A1284" s="13" t="s">
        <v>136</v>
      </c>
      <c r="B1284" s="42" t="s">
        <v>241</v>
      </c>
      <c r="C1284" s="13" t="s">
        <v>122</v>
      </c>
      <c r="D1284" s="11" t="str">
        <f t="shared" si="62"/>
        <v>S_100_USBRondônia</v>
      </c>
      <c r="E1284" s="13" t="s">
        <v>137</v>
      </c>
      <c r="F1284" s="7" t="s">
        <v>34</v>
      </c>
      <c r="G1284" s="38" t="s">
        <v>110</v>
      </c>
      <c r="H1284" s="8">
        <v>0</v>
      </c>
      <c r="I1284" s="8">
        <v>0.04</v>
      </c>
    </row>
    <row r="1285" spans="1:9" hidden="1" x14ac:dyDescent="0.25">
      <c r="A1285" s="13" t="s">
        <v>136</v>
      </c>
      <c r="B1285" s="42" t="s">
        <v>241</v>
      </c>
      <c r="C1285" s="13" t="s">
        <v>122</v>
      </c>
      <c r="D1285" s="11" t="str">
        <f t="shared" si="62"/>
        <v>S_100_USBRoraima</v>
      </c>
      <c r="E1285" s="13" t="s">
        <v>137</v>
      </c>
      <c r="F1285" s="7" t="s">
        <v>35</v>
      </c>
      <c r="G1285" s="38" t="s">
        <v>110</v>
      </c>
      <c r="H1285" s="8">
        <v>0</v>
      </c>
      <c r="I1285" s="8">
        <v>0.04</v>
      </c>
    </row>
    <row r="1286" spans="1:9" hidden="1" x14ac:dyDescent="0.25">
      <c r="A1286" s="13" t="s">
        <v>136</v>
      </c>
      <c r="B1286" s="42" t="s">
        <v>241</v>
      </c>
      <c r="C1286" s="13" t="s">
        <v>122</v>
      </c>
      <c r="D1286" s="11" t="str">
        <f t="shared" si="62"/>
        <v>S_100_USBSanta Catarina</v>
      </c>
      <c r="E1286" s="13" t="s">
        <v>137</v>
      </c>
      <c r="F1286" s="7" t="s">
        <v>36</v>
      </c>
      <c r="G1286" s="38" t="s">
        <v>110</v>
      </c>
      <c r="H1286" s="8">
        <v>0</v>
      </c>
      <c r="I1286" s="8">
        <v>0.04</v>
      </c>
    </row>
    <row r="1287" spans="1:9" hidden="1" x14ac:dyDescent="0.25">
      <c r="A1287" s="13" t="s">
        <v>136</v>
      </c>
      <c r="B1287" s="42" t="s">
        <v>241</v>
      </c>
      <c r="C1287" s="13" t="s">
        <v>122</v>
      </c>
      <c r="D1287" s="11" t="str">
        <f t="shared" si="62"/>
        <v>S_100_USBSergipe</v>
      </c>
      <c r="E1287" s="13" t="s">
        <v>137</v>
      </c>
      <c r="F1287" s="7" t="s">
        <v>37</v>
      </c>
      <c r="G1287" s="38" t="s">
        <v>110</v>
      </c>
      <c r="H1287" s="8">
        <v>0</v>
      </c>
      <c r="I1287" s="8">
        <v>0.04</v>
      </c>
    </row>
    <row r="1288" spans="1:9" hidden="1" x14ac:dyDescent="0.25">
      <c r="A1288" s="13" t="s">
        <v>136</v>
      </c>
      <c r="B1288" s="42" t="s">
        <v>241</v>
      </c>
      <c r="C1288" s="13" t="s">
        <v>122</v>
      </c>
      <c r="D1288" s="11" t="str">
        <f t="shared" si="62"/>
        <v>S_100_USBTocantins</v>
      </c>
      <c r="E1288" s="13" t="s">
        <v>137</v>
      </c>
      <c r="F1288" s="7" t="s">
        <v>38</v>
      </c>
      <c r="G1288" s="38" t="s">
        <v>110</v>
      </c>
      <c r="H1288" s="8">
        <v>0</v>
      </c>
      <c r="I1288" s="8">
        <v>0.04</v>
      </c>
    </row>
    <row r="1289" spans="1:9" hidden="1" x14ac:dyDescent="0.25">
      <c r="A1289" s="13" t="s">
        <v>136</v>
      </c>
      <c r="B1289" s="42" t="s">
        <v>241</v>
      </c>
      <c r="C1289" s="13" t="s">
        <v>122</v>
      </c>
      <c r="D1289" s="11" t="str">
        <f t="shared" ref="D1289" si="63">E1289&amp;F1289</f>
        <v>S_100_USBZona Franca de Manaus</v>
      </c>
      <c r="E1289" s="13" t="s">
        <v>137</v>
      </c>
      <c r="F1289" s="7" t="s">
        <v>245</v>
      </c>
      <c r="G1289" s="38" t="s">
        <v>110</v>
      </c>
      <c r="H1289" s="8">
        <v>0</v>
      </c>
      <c r="I1289" s="8">
        <v>0</v>
      </c>
    </row>
    <row r="1290" spans="1:9" hidden="1" x14ac:dyDescent="0.25">
      <c r="A1290" s="14" t="s">
        <v>139</v>
      </c>
      <c r="B1290" s="41" t="s">
        <v>241</v>
      </c>
      <c r="C1290" s="14" t="s">
        <v>122</v>
      </c>
      <c r="D1290" s="5" t="str">
        <f t="shared" si="62"/>
        <v>S_500_USBSão Paulo</v>
      </c>
      <c r="E1290" s="14" t="s">
        <v>138</v>
      </c>
      <c r="F1290" s="5" t="s">
        <v>11</v>
      </c>
      <c r="G1290" s="37" t="s">
        <v>110</v>
      </c>
      <c r="H1290" s="6">
        <v>0</v>
      </c>
      <c r="I1290" s="6">
        <v>0.12</v>
      </c>
    </row>
    <row r="1291" spans="1:9" hidden="1" x14ac:dyDescent="0.25">
      <c r="A1291" s="13" t="s">
        <v>139</v>
      </c>
      <c r="B1291" s="42" t="s">
        <v>241</v>
      </c>
      <c r="C1291" s="13" t="s">
        <v>122</v>
      </c>
      <c r="D1291" s="11" t="str">
        <f t="shared" si="62"/>
        <v>S_500_USBAcre</v>
      </c>
      <c r="E1291" s="13" t="s">
        <v>138</v>
      </c>
      <c r="F1291" s="7" t="s">
        <v>13</v>
      </c>
      <c r="G1291" s="38" t="s">
        <v>110</v>
      </c>
      <c r="H1291" s="8">
        <v>0</v>
      </c>
      <c r="I1291" s="8">
        <v>0.04</v>
      </c>
    </row>
    <row r="1292" spans="1:9" hidden="1" x14ac:dyDescent="0.25">
      <c r="A1292" s="13" t="s">
        <v>139</v>
      </c>
      <c r="B1292" s="42" t="s">
        <v>241</v>
      </c>
      <c r="C1292" s="13" t="s">
        <v>122</v>
      </c>
      <c r="D1292" s="11" t="str">
        <f t="shared" si="62"/>
        <v>S_500_USBAlagoas</v>
      </c>
      <c r="E1292" s="13" t="s">
        <v>138</v>
      </c>
      <c r="F1292" s="7" t="s">
        <v>14</v>
      </c>
      <c r="G1292" s="38" t="s">
        <v>110</v>
      </c>
      <c r="H1292" s="8">
        <v>0</v>
      </c>
      <c r="I1292" s="8">
        <v>0.04</v>
      </c>
    </row>
    <row r="1293" spans="1:9" hidden="1" x14ac:dyDescent="0.25">
      <c r="A1293" s="13" t="s">
        <v>139</v>
      </c>
      <c r="B1293" s="42" t="s">
        <v>241</v>
      </c>
      <c r="C1293" s="13" t="s">
        <v>122</v>
      </c>
      <c r="D1293" s="11" t="str">
        <f t="shared" si="62"/>
        <v>S_500_USBAmazonas</v>
      </c>
      <c r="E1293" s="13" t="s">
        <v>138</v>
      </c>
      <c r="F1293" s="7" t="s">
        <v>15</v>
      </c>
      <c r="G1293" s="38" t="s">
        <v>110</v>
      </c>
      <c r="H1293" s="8">
        <v>0</v>
      </c>
      <c r="I1293" s="8">
        <v>0.04</v>
      </c>
    </row>
    <row r="1294" spans="1:9" hidden="1" x14ac:dyDescent="0.25">
      <c r="A1294" s="13" t="s">
        <v>139</v>
      </c>
      <c r="B1294" s="42" t="s">
        <v>241</v>
      </c>
      <c r="C1294" s="13" t="s">
        <v>122</v>
      </c>
      <c r="D1294" s="11" t="str">
        <f t="shared" si="62"/>
        <v>S_500_USBAmapá</v>
      </c>
      <c r="E1294" s="13" t="s">
        <v>138</v>
      </c>
      <c r="F1294" s="7" t="s">
        <v>16</v>
      </c>
      <c r="G1294" s="38" t="s">
        <v>110</v>
      </c>
      <c r="H1294" s="8">
        <v>0</v>
      </c>
      <c r="I1294" s="8">
        <v>0.04</v>
      </c>
    </row>
    <row r="1295" spans="1:9" hidden="1" x14ac:dyDescent="0.25">
      <c r="A1295" s="13" t="s">
        <v>139</v>
      </c>
      <c r="B1295" s="42" t="s">
        <v>241</v>
      </c>
      <c r="C1295" s="13" t="s">
        <v>122</v>
      </c>
      <c r="D1295" s="11" t="str">
        <f t="shared" si="62"/>
        <v>S_500_USBBahia</v>
      </c>
      <c r="E1295" s="13" t="s">
        <v>138</v>
      </c>
      <c r="F1295" s="7" t="s">
        <v>17</v>
      </c>
      <c r="G1295" s="38" t="s">
        <v>110</v>
      </c>
      <c r="H1295" s="8">
        <v>0</v>
      </c>
      <c r="I1295" s="8">
        <v>0.04</v>
      </c>
    </row>
    <row r="1296" spans="1:9" hidden="1" x14ac:dyDescent="0.25">
      <c r="A1296" s="13" t="s">
        <v>139</v>
      </c>
      <c r="B1296" s="42" t="s">
        <v>241</v>
      </c>
      <c r="C1296" s="13" t="s">
        <v>122</v>
      </c>
      <c r="D1296" s="11" t="str">
        <f t="shared" si="62"/>
        <v>S_500_USBCeará</v>
      </c>
      <c r="E1296" s="13" t="s">
        <v>138</v>
      </c>
      <c r="F1296" s="7" t="s">
        <v>18</v>
      </c>
      <c r="G1296" s="38" t="s">
        <v>110</v>
      </c>
      <c r="H1296" s="8">
        <v>0</v>
      </c>
      <c r="I1296" s="8">
        <v>0.04</v>
      </c>
    </row>
    <row r="1297" spans="1:9" hidden="1" x14ac:dyDescent="0.25">
      <c r="A1297" s="13" t="s">
        <v>139</v>
      </c>
      <c r="B1297" s="42" t="s">
        <v>241</v>
      </c>
      <c r="C1297" s="13" t="s">
        <v>122</v>
      </c>
      <c r="D1297" s="11" t="str">
        <f t="shared" si="62"/>
        <v>S_500_USBDistrito Federal</v>
      </c>
      <c r="E1297" s="13" t="s">
        <v>138</v>
      </c>
      <c r="F1297" s="7" t="s">
        <v>19</v>
      </c>
      <c r="G1297" s="38" t="s">
        <v>110</v>
      </c>
      <c r="H1297" s="8">
        <v>0</v>
      </c>
      <c r="I1297" s="8">
        <v>0.04</v>
      </c>
    </row>
    <row r="1298" spans="1:9" hidden="1" x14ac:dyDescent="0.25">
      <c r="A1298" s="13" t="s">
        <v>139</v>
      </c>
      <c r="B1298" s="42" t="s">
        <v>241</v>
      </c>
      <c r="C1298" s="13" t="s">
        <v>122</v>
      </c>
      <c r="D1298" s="11" t="str">
        <f t="shared" si="62"/>
        <v>S_500_USBEspírito Santo</v>
      </c>
      <c r="E1298" s="13" t="s">
        <v>138</v>
      </c>
      <c r="F1298" s="7" t="s">
        <v>20</v>
      </c>
      <c r="G1298" s="38" t="s">
        <v>110</v>
      </c>
      <c r="H1298" s="8">
        <v>0</v>
      </c>
      <c r="I1298" s="8">
        <v>0.04</v>
      </c>
    </row>
    <row r="1299" spans="1:9" hidden="1" x14ac:dyDescent="0.25">
      <c r="A1299" s="13" t="s">
        <v>139</v>
      </c>
      <c r="B1299" s="42" t="s">
        <v>241</v>
      </c>
      <c r="C1299" s="13" t="s">
        <v>122</v>
      </c>
      <c r="D1299" s="11" t="str">
        <f t="shared" si="62"/>
        <v>S_500_USBGoiás</v>
      </c>
      <c r="E1299" s="13" t="s">
        <v>138</v>
      </c>
      <c r="F1299" s="7" t="s">
        <v>21</v>
      </c>
      <c r="G1299" s="38" t="s">
        <v>110</v>
      </c>
      <c r="H1299" s="8">
        <v>0</v>
      </c>
      <c r="I1299" s="8">
        <v>0.04</v>
      </c>
    </row>
    <row r="1300" spans="1:9" hidden="1" x14ac:dyDescent="0.25">
      <c r="A1300" s="13" t="s">
        <v>139</v>
      </c>
      <c r="B1300" s="42" t="s">
        <v>241</v>
      </c>
      <c r="C1300" s="13" t="s">
        <v>122</v>
      </c>
      <c r="D1300" s="11" t="str">
        <f t="shared" si="62"/>
        <v>S_500_USBMaranhão</v>
      </c>
      <c r="E1300" s="13" t="s">
        <v>138</v>
      </c>
      <c r="F1300" s="7" t="s">
        <v>22</v>
      </c>
      <c r="G1300" s="38" t="s">
        <v>110</v>
      </c>
      <c r="H1300" s="8">
        <v>0</v>
      </c>
      <c r="I1300" s="8">
        <v>0.04</v>
      </c>
    </row>
    <row r="1301" spans="1:9" hidden="1" x14ac:dyDescent="0.25">
      <c r="A1301" s="13" t="s">
        <v>139</v>
      </c>
      <c r="B1301" s="42" t="s">
        <v>241</v>
      </c>
      <c r="C1301" s="13" t="s">
        <v>122</v>
      </c>
      <c r="D1301" s="11" t="str">
        <f t="shared" si="62"/>
        <v>S_500_USBMato Grosso</v>
      </c>
      <c r="E1301" s="13" t="s">
        <v>138</v>
      </c>
      <c r="F1301" s="7" t="s">
        <v>23</v>
      </c>
      <c r="G1301" s="38" t="s">
        <v>110</v>
      </c>
      <c r="H1301" s="8">
        <v>0</v>
      </c>
      <c r="I1301" s="8">
        <v>0.04</v>
      </c>
    </row>
    <row r="1302" spans="1:9" hidden="1" x14ac:dyDescent="0.25">
      <c r="A1302" s="13" t="s">
        <v>139</v>
      </c>
      <c r="B1302" s="42" t="s">
        <v>241</v>
      </c>
      <c r="C1302" s="13" t="s">
        <v>122</v>
      </c>
      <c r="D1302" s="11" t="str">
        <f t="shared" si="62"/>
        <v>S_500_USBMato Grosso do Sul</v>
      </c>
      <c r="E1302" s="13" t="s">
        <v>138</v>
      </c>
      <c r="F1302" s="7" t="s">
        <v>24</v>
      </c>
      <c r="G1302" s="38" t="s">
        <v>110</v>
      </c>
      <c r="H1302" s="8">
        <v>0</v>
      </c>
      <c r="I1302" s="8">
        <v>0.04</v>
      </c>
    </row>
    <row r="1303" spans="1:9" hidden="1" x14ac:dyDescent="0.25">
      <c r="A1303" s="13" t="s">
        <v>139</v>
      </c>
      <c r="B1303" s="42" t="s">
        <v>241</v>
      </c>
      <c r="C1303" s="13" t="s">
        <v>122</v>
      </c>
      <c r="D1303" s="11" t="str">
        <f t="shared" si="62"/>
        <v>S_500_USBMinas Gerais</v>
      </c>
      <c r="E1303" s="13" t="s">
        <v>138</v>
      </c>
      <c r="F1303" s="7" t="s">
        <v>25</v>
      </c>
      <c r="G1303" s="38" t="s">
        <v>110</v>
      </c>
      <c r="H1303" s="8">
        <v>0</v>
      </c>
      <c r="I1303" s="8">
        <v>0.04</v>
      </c>
    </row>
    <row r="1304" spans="1:9" hidden="1" x14ac:dyDescent="0.25">
      <c r="A1304" s="13" t="s">
        <v>139</v>
      </c>
      <c r="B1304" s="42" t="s">
        <v>241</v>
      </c>
      <c r="C1304" s="13" t="s">
        <v>122</v>
      </c>
      <c r="D1304" s="11" t="str">
        <f t="shared" si="62"/>
        <v>S_500_USBPará</v>
      </c>
      <c r="E1304" s="13" t="s">
        <v>138</v>
      </c>
      <c r="F1304" s="7" t="s">
        <v>26</v>
      </c>
      <c r="G1304" s="38" t="s">
        <v>110</v>
      </c>
      <c r="H1304" s="8">
        <v>0</v>
      </c>
      <c r="I1304" s="8">
        <v>0.04</v>
      </c>
    </row>
    <row r="1305" spans="1:9" hidden="1" x14ac:dyDescent="0.25">
      <c r="A1305" s="13" t="s">
        <v>139</v>
      </c>
      <c r="B1305" s="42" t="s">
        <v>241</v>
      </c>
      <c r="C1305" s="13" t="s">
        <v>122</v>
      </c>
      <c r="D1305" s="11" t="str">
        <f t="shared" si="62"/>
        <v>S_500_USBParaíba</v>
      </c>
      <c r="E1305" s="13" t="s">
        <v>138</v>
      </c>
      <c r="F1305" s="7" t="s">
        <v>27</v>
      </c>
      <c r="G1305" s="38" t="s">
        <v>110</v>
      </c>
      <c r="H1305" s="8">
        <v>0</v>
      </c>
      <c r="I1305" s="8">
        <v>0.04</v>
      </c>
    </row>
    <row r="1306" spans="1:9" hidden="1" x14ac:dyDescent="0.25">
      <c r="A1306" s="13" t="s">
        <v>139</v>
      </c>
      <c r="B1306" s="42" t="s">
        <v>241</v>
      </c>
      <c r="C1306" s="13" t="s">
        <v>122</v>
      </c>
      <c r="D1306" s="11" t="str">
        <f t="shared" si="62"/>
        <v>S_500_USBParaná</v>
      </c>
      <c r="E1306" s="13" t="s">
        <v>138</v>
      </c>
      <c r="F1306" s="7" t="s">
        <v>28</v>
      </c>
      <c r="G1306" s="38" t="s">
        <v>110</v>
      </c>
      <c r="H1306" s="8">
        <v>0</v>
      </c>
      <c r="I1306" s="8">
        <v>0.04</v>
      </c>
    </row>
    <row r="1307" spans="1:9" hidden="1" x14ac:dyDescent="0.25">
      <c r="A1307" s="13" t="s">
        <v>139</v>
      </c>
      <c r="B1307" s="42" t="s">
        <v>241</v>
      </c>
      <c r="C1307" s="13" t="s">
        <v>122</v>
      </c>
      <c r="D1307" s="11" t="str">
        <f t="shared" si="62"/>
        <v>S_500_USBPernambuco</v>
      </c>
      <c r="E1307" s="13" t="s">
        <v>138</v>
      </c>
      <c r="F1307" s="7" t="s">
        <v>29</v>
      </c>
      <c r="G1307" s="38" t="s">
        <v>110</v>
      </c>
      <c r="H1307" s="8">
        <v>0</v>
      </c>
      <c r="I1307" s="8">
        <v>0.04</v>
      </c>
    </row>
    <row r="1308" spans="1:9" hidden="1" x14ac:dyDescent="0.25">
      <c r="A1308" s="13" t="s">
        <v>139</v>
      </c>
      <c r="B1308" s="42" t="s">
        <v>241</v>
      </c>
      <c r="C1308" s="13" t="s">
        <v>122</v>
      </c>
      <c r="D1308" s="11" t="str">
        <f t="shared" si="62"/>
        <v>S_500_USBPiauí</v>
      </c>
      <c r="E1308" s="13" t="s">
        <v>138</v>
      </c>
      <c r="F1308" s="7" t="s">
        <v>30</v>
      </c>
      <c r="G1308" s="38" t="s">
        <v>110</v>
      </c>
      <c r="H1308" s="8">
        <v>0</v>
      </c>
      <c r="I1308" s="8">
        <v>0.04</v>
      </c>
    </row>
    <row r="1309" spans="1:9" hidden="1" x14ac:dyDescent="0.25">
      <c r="A1309" s="13" t="s">
        <v>139</v>
      </c>
      <c r="B1309" s="42" t="s">
        <v>241</v>
      </c>
      <c r="C1309" s="13" t="s">
        <v>122</v>
      </c>
      <c r="D1309" s="11" t="str">
        <f t="shared" si="62"/>
        <v>S_500_USBRio Grande do Norte</v>
      </c>
      <c r="E1309" s="13" t="s">
        <v>138</v>
      </c>
      <c r="F1309" s="7" t="s">
        <v>31</v>
      </c>
      <c r="G1309" s="38" t="s">
        <v>110</v>
      </c>
      <c r="H1309" s="8">
        <v>0</v>
      </c>
      <c r="I1309" s="8">
        <v>0.04</v>
      </c>
    </row>
    <row r="1310" spans="1:9" hidden="1" x14ac:dyDescent="0.25">
      <c r="A1310" s="13" t="s">
        <v>139</v>
      </c>
      <c r="B1310" s="42" t="s">
        <v>241</v>
      </c>
      <c r="C1310" s="13" t="s">
        <v>122</v>
      </c>
      <c r="D1310" s="11" t="str">
        <f t="shared" si="62"/>
        <v>S_500_USBRio Grande do Sul</v>
      </c>
      <c r="E1310" s="13" t="s">
        <v>138</v>
      </c>
      <c r="F1310" s="7" t="s">
        <v>32</v>
      </c>
      <c r="G1310" s="38" t="s">
        <v>110</v>
      </c>
      <c r="H1310" s="8">
        <v>0</v>
      </c>
      <c r="I1310" s="8">
        <v>0.04</v>
      </c>
    </row>
    <row r="1311" spans="1:9" hidden="1" x14ac:dyDescent="0.25">
      <c r="A1311" s="13" t="s">
        <v>139</v>
      </c>
      <c r="B1311" s="42" t="s">
        <v>241</v>
      </c>
      <c r="C1311" s="13" t="s">
        <v>122</v>
      </c>
      <c r="D1311" s="11" t="str">
        <f t="shared" si="62"/>
        <v>S_500_USBRio de Janeiro</v>
      </c>
      <c r="E1311" s="13" t="s">
        <v>138</v>
      </c>
      <c r="F1311" s="7" t="s">
        <v>33</v>
      </c>
      <c r="G1311" s="38" t="s">
        <v>110</v>
      </c>
      <c r="H1311" s="8">
        <v>0</v>
      </c>
      <c r="I1311" s="8">
        <v>0.04</v>
      </c>
    </row>
    <row r="1312" spans="1:9" hidden="1" x14ac:dyDescent="0.25">
      <c r="A1312" s="13" t="s">
        <v>139</v>
      </c>
      <c r="B1312" s="42" t="s">
        <v>241</v>
      </c>
      <c r="C1312" s="13" t="s">
        <v>122</v>
      </c>
      <c r="D1312" s="11" t="str">
        <f t="shared" si="62"/>
        <v>S_500_USBRondônia</v>
      </c>
      <c r="E1312" s="13" t="s">
        <v>138</v>
      </c>
      <c r="F1312" s="7" t="s">
        <v>34</v>
      </c>
      <c r="G1312" s="38" t="s">
        <v>110</v>
      </c>
      <c r="H1312" s="8">
        <v>0</v>
      </c>
      <c r="I1312" s="8">
        <v>0.04</v>
      </c>
    </row>
    <row r="1313" spans="1:9" hidden="1" x14ac:dyDescent="0.25">
      <c r="A1313" s="13" t="s">
        <v>139</v>
      </c>
      <c r="B1313" s="42" t="s">
        <v>241</v>
      </c>
      <c r="C1313" s="13" t="s">
        <v>122</v>
      </c>
      <c r="D1313" s="11" t="str">
        <f t="shared" si="62"/>
        <v>S_500_USBRoraima</v>
      </c>
      <c r="E1313" s="13" t="s">
        <v>138</v>
      </c>
      <c r="F1313" s="7" t="s">
        <v>35</v>
      </c>
      <c r="G1313" s="38" t="s">
        <v>110</v>
      </c>
      <c r="H1313" s="8">
        <v>0</v>
      </c>
      <c r="I1313" s="8">
        <v>0.04</v>
      </c>
    </row>
    <row r="1314" spans="1:9" hidden="1" x14ac:dyDescent="0.25">
      <c r="A1314" s="13" t="s">
        <v>139</v>
      </c>
      <c r="B1314" s="42" t="s">
        <v>241</v>
      </c>
      <c r="C1314" s="13" t="s">
        <v>122</v>
      </c>
      <c r="D1314" s="11" t="str">
        <f t="shared" si="62"/>
        <v>S_500_USBSanta Catarina</v>
      </c>
      <c r="E1314" s="13" t="s">
        <v>138</v>
      </c>
      <c r="F1314" s="7" t="s">
        <v>36</v>
      </c>
      <c r="G1314" s="38" t="s">
        <v>110</v>
      </c>
      <c r="H1314" s="8">
        <v>0</v>
      </c>
      <c r="I1314" s="8">
        <v>0.04</v>
      </c>
    </row>
    <row r="1315" spans="1:9" hidden="1" x14ac:dyDescent="0.25">
      <c r="A1315" s="13" t="s">
        <v>139</v>
      </c>
      <c r="B1315" s="42" t="s">
        <v>241</v>
      </c>
      <c r="C1315" s="13" t="s">
        <v>122</v>
      </c>
      <c r="D1315" s="11" t="str">
        <f t="shared" si="62"/>
        <v>S_500_USBSergipe</v>
      </c>
      <c r="E1315" s="13" t="s">
        <v>138</v>
      </c>
      <c r="F1315" s="7" t="s">
        <v>37</v>
      </c>
      <c r="G1315" s="38" t="s">
        <v>110</v>
      </c>
      <c r="H1315" s="8">
        <v>0</v>
      </c>
      <c r="I1315" s="8">
        <v>0.04</v>
      </c>
    </row>
    <row r="1316" spans="1:9" hidden="1" x14ac:dyDescent="0.25">
      <c r="A1316" s="13" t="s">
        <v>139</v>
      </c>
      <c r="B1316" s="42" t="s">
        <v>241</v>
      </c>
      <c r="C1316" s="13" t="s">
        <v>122</v>
      </c>
      <c r="D1316" s="11" t="str">
        <f t="shared" si="62"/>
        <v>S_500_USBTocantins</v>
      </c>
      <c r="E1316" s="13" t="s">
        <v>138</v>
      </c>
      <c r="F1316" s="7" t="s">
        <v>38</v>
      </c>
      <c r="G1316" s="38" t="s">
        <v>110</v>
      </c>
      <c r="H1316" s="8">
        <v>0</v>
      </c>
      <c r="I1316" s="8">
        <v>0.04</v>
      </c>
    </row>
    <row r="1317" spans="1:9" hidden="1" x14ac:dyDescent="0.25">
      <c r="A1317" s="13" t="s">
        <v>139</v>
      </c>
      <c r="B1317" s="42" t="s">
        <v>241</v>
      </c>
      <c r="C1317" s="13" t="s">
        <v>122</v>
      </c>
      <c r="D1317" s="11" t="str">
        <f t="shared" ref="D1317" si="64">E1317&amp;F1317</f>
        <v>S_500_USBZona Franca de Manaus</v>
      </c>
      <c r="E1317" s="13" t="s">
        <v>138</v>
      </c>
      <c r="F1317" s="7" t="s">
        <v>245</v>
      </c>
      <c r="G1317" s="38" t="s">
        <v>110</v>
      </c>
      <c r="H1317" s="8">
        <v>0</v>
      </c>
      <c r="I1317" s="8">
        <v>0</v>
      </c>
    </row>
    <row r="1318" spans="1:9" hidden="1" x14ac:dyDescent="0.25">
      <c r="A1318" s="14" t="s">
        <v>141</v>
      </c>
      <c r="B1318" s="41" t="s">
        <v>250</v>
      </c>
      <c r="C1318" s="5" t="s">
        <v>273</v>
      </c>
      <c r="D1318" s="5" t="str">
        <f t="shared" si="62"/>
        <v>MINI_PDV_M10São Paulo</v>
      </c>
      <c r="E1318" s="14" t="s">
        <v>274</v>
      </c>
      <c r="F1318" s="5" t="s">
        <v>11</v>
      </c>
      <c r="G1318" s="37" t="s">
        <v>142</v>
      </c>
      <c r="H1318" s="6">
        <v>0</v>
      </c>
      <c r="I1318" s="6">
        <v>0.18</v>
      </c>
    </row>
    <row r="1319" spans="1:9" hidden="1" x14ac:dyDescent="0.25">
      <c r="A1319" s="13" t="s">
        <v>141</v>
      </c>
      <c r="B1319" s="42" t="s">
        <v>250</v>
      </c>
      <c r="C1319" s="13" t="s">
        <v>273</v>
      </c>
      <c r="D1319" s="11" t="str">
        <f t="shared" si="62"/>
        <v>MINI_PDV_M10Acre</v>
      </c>
      <c r="E1319" s="13" t="s">
        <v>274</v>
      </c>
      <c r="F1319" s="7" t="s">
        <v>13</v>
      </c>
      <c r="G1319" s="38" t="s">
        <v>142</v>
      </c>
      <c r="H1319" s="8">
        <v>0</v>
      </c>
      <c r="I1319" s="8">
        <v>0.04</v>
      </c>
    </row>
    <row r="1320" spans="1:9" hidden="1" x14ac:dyDescent="0.25">
      <c r="A1320" s="13" t="s">
        <v>141</v>
      </c>
      <c r="B1320" s="42" t="s">
        <v>250</v>
      </c>
      <c r="C1320" s="13" t="s">
        <v>273</v>
      </c>
      <c r="D1320" s="11" t="str">
        <f t="shared" si="62"/>
        <v>MINI_PDV_M10Alagoas</v>
      </c>
      <c r="E1320" s="13" t="s">
        <v>274</v>
      </c>
      <c r="F1320" s="7" t="s">
        <v>14</v>
      </c>
      <c r="G1320" s="38" t="s">
        <v>142</v>
      </c>
      <c r="H1320" s="8">
        <v>0</v>
      </c>
      <c r="I1320" s="8">
        <v>0.04</v>
      </c>
    </row>
    <row r="1321" spans="1:9" hidden="1" x14ac:dyDescent="0.25">
      <c r="A1321" s="13" t="s">
        <v>141</v>
      </c>
      <c r="B1321" s="42" t="s">
        <v>250</v>
      </c>
      <c r="C1321" s="13" t="s">
        <v>273</v>
      </c>
      <c r="D1321" s="11" t="str">
        <f t="shared" si="62"/>
        <v>MINI_PDV_M10Amazonas</v>
      </c>
      <c r="E1321" s="13" t="s">
        <v>274</v>
      </c>
      <c r="F1321" s="7" t="s">
        <v>15</v>
      </c>
      <c r="G1321" s="38" t="s">
        <v>142</v>
      </c>
      <c r="H1321" s="8">
        <v>0</v>
      </c>
      <c r="I1321" s="8">
        <v>0.04</v>
      </c>
    </row>
    <row r="1322" spans="1:9" hidden="1" x14ac:dyDescent="0.25">
      <c r="A1322" s="13" t="s">
        <v>141</v>
      </c>
      <c r="B1322" s="42" t="s">
        <v>250</v>
      </c>
      <c r="C1322" s="13" t="s">
        <v>273</v>
      </c>
      <c r="D1322" s="11" t="str">
        <f t="shared" si="62"/>
        <v>MINI_PDV_M10Amapá</v>
      </c>
      <c r="E1322" s="13" t="s">
        <v>274</v>
      </c>
      <c r="F1322" s="7" t="s">
        <v>16</v>
      </c>
      <c r="G1322" s="38" t="s">
        <v>142</v>
      </c>
      <c r="H1322" s="8">
        <v>0</v>
      </c>
      <c r="I1322" s="8">
        <v>0.04</v>
      </c>
    </row>
    <row r="1323" spans="1:9" hidden="1" x14ac:dyDescent="0.25">
      <c r="A1323" s="13" t="s">
        <v>141</v>
      </c>
      <c r="B1323" s="42" t="s">
        <v>250</v>
      </c>
      <c r="C1323" s="13" t="s">
        <v>273</v>
      </c>
      <c r="D1323" s="11" t="str">
        <f t="shared" si="62"/>
        <v>MINI_PDV_M10Bahia</v>
      </c>
      <c r="E1323" s="13" t="s">
        <v>274</v>
      </c>
      <c r="F1323" s="7" t="s">
        <v>17</v>
      </c>
      <c r="G1323" s="38" t="s">
        <v>142</v>
      </c>
      <c r="H1323" s="8">
        <v>0</v>
      </c>
      <c r="I1323" s="8">
        <v>0.04</v>
      </c>
    </row>
    <row r="1324" spans="1:9" hidden="1" x14ac:dyDescent="0.25">
      <c r="A1324" s="13" t="s">
        <v>141</v>
      </c>
      <c r="B1324" s="42" t="s">
        <v>250</v>
      </c>
      <c r="C1324" s="13" t="s">
        <v>273</v>
      </c>
      <c r="D1324" s="11" t="str">
        <f t="shared" si="62"/>
        <v>MINI_PDV_M10Ceará</v>
      </c>
      <c r="E1324" s="13" t="s">
        <v>274</v>
      </c>
      <c r="F1324" s="7" t="s">
        <v>18</v>
      </c>
      <c r="G1324" s="38" t="s">
        <v>142</v>
      </c>
      <c r="H1324" s="8">
        <v>0</v>
      </c>
      <c r="I1324" s="8">
        <v>0.04</v>
      </c>
    </row>
    <row r="1325" spans="1:9" hidden="1" x14ac:dyDescent="0.25">
      <c r="A1325" s="13" t="s">
        <v>141</v>
      </c>
      <c r="B1325" s="42" t="s">
        <v>250</v>
      </c>
      <c r="C1325" s="13" t="s">
        <v>273</v>
      </c>
      <c r="D1325" s="11" t="str">
        <f t="shared" si="62"/>
        <v>MINI_PDV_M10Distrito Federal</v>
      </c>
      <c r="E1325" s="13" t="s">
        <v>274</v>
      </c>
      <c r="F1325" s="7" t="s">
        <v>19</v>
      </c>
      <c r="G1325" s="38" t="s">
        <v>142</v>
      </c>
      <c r="H1325" s="8">
        <v>0</v>
      </c>
      <c r="I1325" s="8">
        <v>0.04</v>
      </c>
    </row>
    <row r="1326" spans="1:9" hidden="1" x14ac:dyDescent="0.25">
      <c r="A1326" s="13" t="s">
        <v>141</v>
      </c>
      <c r="B1326" s="42" t="s">
        <v>250</v>
      </c>
      <c r="C1326" s="13" t="s">
        <v>273</v>
      </c>
      <c r="D1326" s="11" t="str">
        <f t="shared" si="62"/>
        <v>MINI_PDV_M10Espírito Santo</v>
      </c>
      <c r="E1326" s="13" t="s">
        <v>274</v>
      </c>
      <c r="F1326" s="7" t="s">
        <v>20</v>
      </c>
      <c r="G1326" s="38" t="s">
        <v>142</v>
      </c>
      <c r="H1326" s="8">
        <v>0</v>
      </c>
      <c r="I1326" s="8">
        <v>0.04</v>
      </c>
    </row>
    <row r="1327" spans="1:9" hidden="1" x14ac:dyDescent="0.25">
      <c r="A1327" s="13" t="s">
        <v>141</v>
      </c>
      <c r="B1327" s="42" t="s">
        <v>250</v>
      </c>
      <c r="C1327" s="13" t="s">
        <v>273</v>
      </c>
      <c r="D1327" s="11" t="str">
        <f t="shared" si="62"/>
        <v>MINI_PDV_M10Goiás</v>
      </c>
      <c r="E1327" s="13" t="s">
        <v>274</v>
      </c>
      <c r="F1327" s="7" t="s">
        <v>21</v>
      </c>
      <c r="G1327" s="38" t="s">
        <v>142</v>
      </c>
      <c r="H1327" s="8">
        <v>0</v>
      </c>
      <c r="I1327" s="8">
        <v>0.04</v>
      </c>
    </row>
    <row r="1328" spans="1:9" hidden="1" x14ac:dyDescent="0.25">
      <c r="A1328" s="13" t="s">
        <v>141</v>
      </c>
      <c r="B1328" s="42" t="s">
        <v>250</v>
      </c>
      <c r="C1328" s="13" t="s">
        <v>273</v>
      </c>
      <c r="D1328" s="11" t="str">
        <f t="shared" si="62"/>
        <v>MINI_PDV_M10Maranhão</v>
      </c>
      <c r="E1328" s="13" t="s">
        <v>274</v>
      </c>
      <c r="F1328" s="7" t="s">
        <v>22</v>
      </c>
      <c r="G1328" s="38" t="s">
        <v>142</v>
      </c>
      <c r="H1328" s="8">
        <v>0</v>
      </c>
      <c r="I1328" s="8">
        <v>0.04</v>
      </c>
    </row>
    <row r="1329" spans="1:9" hidden="1" x14ac:dyDescent="0.25">
      <c r="A1329" s="13" t="s">
        <v>141</v>
      </c>
      <c r="B1329" s="42" t="s">
        <v>250</v>
      </c>
      <c r="C1329" s="13" t="s">
        <v>273</v>
      </c>
      <c r="D1329" s="11" t="str">
        <f t="shared" si="62"/>
        <v>MINI_PDV_M10Mato Grosso</v>
      </c>
      <c r="E1329" s="13" t="s">
        <v>274</v>
      </c>
      <c r="F1329" s="7" t="s">
        <v>23</v>
      </c>
      <c r="G1329" s="38" t="s">
        <v>142</v>
      </c>
      <c r="H1329" s="8">
        <v>0</v>
      </c>
      <c r="I1329" s="8">
        <v>0.04</v>
      </c>
    </row>
    <row r="1330" spans="1:9" hidden="1" x14ac:dyDescent="0.25">
      <c r="A1330" s="13" t="s">
        <v>141</v>
      </c>
      <c r="B1330" s="42" t="s">
        <v>250</v>
      </c>
      <c r="C1330" s="13" t="s">
        <v>273</v>
      </c>
      <c r="D1330" s="11" t="str">
        <f t="shared" ref="D1330:D1395" si="65">E1330&amp;F1330</f>
        <v>MINI_PDV_M10Mato Grosso do Sul</v>
      </c>
      <c r="E1330" s="13" t="s">
        <v>274</v>
      </c>
      <c r="F1330" s="7" t="s">
        <v>24</v>
      </c>
      <c r="G1330" s="38" t="s">
        <v>142</v>
      </c>
      <c r="H1330" s="8">
        <v>0</v>
      </c>
      <c r="I1330" s="8">
        <v>0.04</v>
      </c>
    </row>
    <row r="1331" spans="1:9" hidden="1" x14ac:dyDescent="0.25">
      <c r="A1331" s="13" t="s">
        <v>141</v>
      </c>
      <c r="B1331" s="42" t="s">
        <v>250</v>
      </c>
      <c r="C1331" s="13" t="s">
        <v>273</v>
      </c>
      <c r="D1331" s="11" t="str">
        <f t="shared" si="65"/>
        <v>MINI_PDV_M10Minas Gerais</v>
      </c>
      <c r="E1331" s="13" t="s">
        <v>274</v>
      </c>
      <c r="F1331" s="7" t="s">
        <v>25</v>
      </c>
      <c r="G1331" s="38" t="s">
        <v>142</v>
      </c>
      <c r="H1331" s="8">
        <v>0</v>
      </c>
      <c r="I1331" s="8">
        <v>0.04</v>
      </c>
    </row>
    <row r="1332" spans="1:9" hidden="1" x14ac:dyDescent="0.25">
      <c r="A1332" s="13" t="s">
        <v>141</v>
      </c>
      <c r="B1332" s="42" t="s">
        <v>250</v>
      </c>
      <c r="C1332" s="13" t="s">
        <v>273</v>
      </c>
      <c r="D1332" s="11" t="str">
        <f t="shared" si="65"/>
        <v>MINI_PDV_M10Pará</v>
      </c>
      <c r="E1332" s="13" t="s">
        <v>274</v>
      </c>
      <c r="F1332" s="7" t="s">
        <v>26</v>
      </c>
      <c r="G1332" s="38" t="s">
        <v>142</v>
      </c>
      <c r="H1332" s="8">
        <v>0</v>
      </c>
      <c r="I1332" s="8">
        <v>0.04</v>
      </c>
    </row>
    <row r="1333" spans="1:9" hidden="1" x14ac:dyDescent="0.25">
      <c r="A1333" s="13" t="s">
        <v>141</v>
      </c>
      <c r="B1333" s="42" t="s">
        <v>250</v>
      </c>
      <c r="C1333" s="13" t="s">
        <v>273</v>
      </c>
      <c r="D1333" s="11" t="str">
        <f t="shared" si="65"/>
        <v>MINI_PDV_M10Paraíba</v>
      </c>
      <c r="E1333" s="13" t="s">
        <v>274</v>
      </c>
      <c r="F1333" s="7" t="s">
        <v>27</v>
      </c>
      <c r="G1333" s="38" t="s">
        <v>142</v>
      </c>
      <c r="H1333" s="8">
        <v>0</v>
      </c>
      <c r="I1333" s="8">
        <v>0.04</v>
      </c>
    </row>
    <row r="1334" spans="1:9" hidden="1" x14ac:dyDescent="0.25">
      <c r="A1334" s="13" t="s">
        <v>141</v>
      </c>
      <c r="B1334" s="42" t="s">
        <v>250</v>
      </c>
      <c r="C1334" s="13" t="s">
        <v>273</v>
      </c>
      <c r="D1334" s="11" t="str">
        <f t="shared" si="65"/>
        <v>MINI_PDV_M10Paraná</v>
      </c>
      <c r="E1334" s="13" t="s">
        <v>274</v>
      </c>
      <c r="F1334" s="7" t="s">
        <v>28</v>
      </c>
      <c r="G1334" s="38" t="s">
        <v>142</v>
      </c>
      <c r="H1334" s="8">
        <v>0</v>
      </c>
      <c r="I1334" s="8">
        <v>0.04</v>
      </c>
    </row>
    <row r="1335" spans="1:9" hidden="1" x14ac:dyDescent="0.25">
      <c r="A1335" s="13" t="s">
        <v>141</v>
      </c>
      <c r="B1335" s="42" t="s">
        <v>250</v>
      </c>
      <c r="C1335" s="13" t="s">
        <v>273</v>
      </c>
      <c r="D1335" s="11" t="str">
        <f t="shared" si="65"/>
        <v>MINI_PDV_M10Pernambuco</v>
      </c>
      <c r="E1335" s="13" t="s">
        <v>274</v>
      </c>
      <c r="F1335" s="7" t="s">
        <v>29</v>
      </c>
      <c r="G1335" s="38" t="s">
        <v>142</v>
      </c>
      <c r="H1335" s="8">
        <v>0</v>
      </c>
      <c r="I1335" s="8">
        <v>0.04</v>
      </c>
    </row>
    <row r="1336" spans="1:9" hidden="1" x14ac:dyDescent="0.25">
      <c r="A1336" s="13" t="s">
        <v>141</v>
      </c>
      <c r="B1336" s="42" t="s">
        <v>250</v>
      </c>
      <c r="C1336" s="13" t="s">
        <v>273</v>
      </c>
      <c r="D1336" s="11" t="str">
        <f t="shared" si="65"/>
        <v>MINI_PDV_M10Piauí</v>
      </c>
      <c r="E1336" s="13" t="s">
        <v>274</v>
      </c>
      <c r="F1336" s="7" t="s">
        <v>30</v>
      </c>
      <c r="G1336" s="38" t="s">
        <v>142</v>
      </c>
      <c r="H1336" s="8">
        <v>0</v>
      </c>
      <c r="I1336" s="8">
        <v>0.04</v>
      </c>
    </row>
    <row r="1337" spans="1:9" hidden="1" x14ac:dyDescent="0.25">
      <c r="A1337" s="13" t="s">
        <v>141</v>
      </c>
      <c r="B1337" s="42" t="s">
        <v>250</v>
      </c>
      <c r="C1337" s="13" t="s">
        <v>273</v>
      </c>
      <c r="D1337" s="11" t="str">
        <f t="shared" si="65"/>
        <v>MINI_PDV_M10Rio Grande do Norte</v>
      </c>
      <c r="E1337" s="13" t="s">
        <v>274</v>
      </c>
      <c r="F1337" s="7" t="s">
        <v>31</v>
      </c>
      <c r="G1337" s="38" t="s">
        <v>142</v>
      </c>
      <c r="H1337" s="8">
        <v>0</v>
      </c>
      <c r="I1337" s="8">
        <v>0.04</v>
      </c>
    </row>
    <row r="1338" spans="1:9" hidden="1" x14ac:dyDescent="0.25">
      <c r="A1338" s="13" t="s">
        <v>141</v>
      </c>
      <c r="B1338" s="42" t="s">
        <v>250</v>
      </c>
      <c r="C1338" s="13" t="s">
        <v>273</v>
      </c>
      <c r="D1338" s="11" t="str">
        <f t="shared" si="65"/>
        <v>MINI_PDV_M10Rio Grande do Sul</v>
      </c>
      <c r="E1338" s="13" t="s">
        <v>274</v>
      </c>
      <c r="F1338" s="7" t="s">
        <v>32</v>
      </c>
      <c r="G1338" s="38" t="s">
        <v>142</v>
      </c>
      <c r="H1338" s="8">
        <v>0</v>
      </c>
      <c r="I1338" s="8">
        <v>0.04</v>
      </c>
    </row>
    <row r="1339" spans="1:9" hidden="1" x14ac:dyDescent="0.25">
      <c r="A1339" s="13" t="s">
        <v>141</v>
      </c>
      <c r="B1339" s="42" t="s">
        <v>250</v>
      </c>
      <c r="C1339" s="13" t="s">
        <v>273</v>
      </c>
      <c r="D1339" s="11" t="str">
        <f t="shared" si="65"/>
        <v>MINI_PDV_M10Rio de Janeiro</v>
      </c>
      <c r="E1339" s="13" t="s">
        <v>274</v>
      </c>
      <c r="F1339" s="7" t="s">
        <v>33</v>
      </c>
      <c r="G1339" s="38" t="s">
        <v>142</v>
      </c>
      <c r="H1339" s="8">
        <v>0</v>
      </c>
      <c r="I1339" s="8">
        <v>0.04</v>
      </c>
    </row>
    <row r="1340" spans="1:9" hidden="1" x14ac:dyDescent="0.25">
      <c r="A1340" s="13" t="s">
        <v>141</v>
      </c>
      <c r="B1340" s="42" t="s">
        <v>250</v>
      </c>
      <c r="C1340" s="13" t="s">
        <v>273</v>
      </c>
      <c r="D1340" s="11" t="str">
        <f t="shared" si="65"/>
        <v>MINI_PDV_M10Rondônia</v>
      </c>
      <c r="E1340" s="13" t="s">
        <v>274</v>
      </c>
      <c r="F1340" s="7" t="s">
        <v>34</v>
      </c>
      <c r="G1340" s="38" t="s">
        <v>142</v>
      </c>
      <c r="H1340" s="8">
        <v>0</v>
      </c>
      <c r="I1340" s="8">
        <v>0.04</v>
      </c>
    </row>
    <row r="1341" spans="1:9" hidden="1" x14ac:dyDescent="0.25">
      <c r="A1341" s="13" t="s">
        <v>141</v>
      </c>
      <c r="B1341" s="42" t="s">
        <v>250</v>
      </c>
      <c r="C1341" s="13" t="s">
        <v>273</v>
      </c>
      <c r="D1341" s="11" t="str">
        <f t="shared" si="65"/>
        <v>MINI_PDV_M10Roraima</v>
      </c>
      <c r="E1341" s="13" t="s">
        <v>274</v>
      </c>
      <c r="F1341" s="7" t="s">
        <v>35</v>
      </c>
      <c r="G1341" s="38" t="s">
        <v>142</v>
      </c>
      <c r="H1341" s="8">
        <v>0</v>
      </c>
      <c r="I1341" s="8">
        <v>0.04</v>
      </c>
    </row>
    <row r="1342" spans="1:9" hidden="1" x14ac:dyDescent="0.25">
      <c r="A1342" s="13" t="s">
        <v>141</v>
      </c>
      <c r="B1342" s="42" t="s">
        <v>250</v>
      </c>
      <c r="C1342" s="13" t="s">
        <v>273</v>
      </c>
      <c r="D1342" s="11" t="str">
        <f t="shared" si="65"/>
        <v>MINI_PDV_M10Santa Catarina</v>
      </c>
      <c r="E1342" s="13" t="s">
        <v>274</v>
      </c>
      <c r="F1342" s="7" t="s">
        <v>36</v>
      </c>
      <c r="G1342" s="38" t="s">
        <v>142</v>
      </c>
      <c r="H1342" s="8">
        <v>0</v>
      </c>
      <c r="I1342" s="8">
        <v>0.04</v>
      </c>
    </row>
    <row r="1343" spans="1:9" hidden="1" x14ac:dyDescent="0.25">
      <c r="A1343" s="13" t="s">
        <v>141</v>
      </c>
      <c r="B1343" s="42" t="s">
        <v>250</v>
      </c>
      <c r="C1343" s="13" t="s">
        <v>273</v>
      </c>
      <c r="D1343" s="11" t="str">
        <f t="shared" si="65"/>
        <v>MINI_PDV_M10Sergipe</v>
      </c>
      <c r="E1343" s="13" t="s">
        <v>274</v>
      </c>
      <c r="F1343" s="7" t="s">
        <v>37</v>
      </c>
      <c r="G1343" s="38" t="s">
        <v>142</v>
      </c>
      <c r="H1343" s="8">
        <v>0</v>
      </c>
      <c r="I1343" s="8">
        <v>0.04</v>
      </c>
    </row>
    <row r="1344" spans="1:9" hidden="1" x14ac:dyDescent="0.25">
      <c r="A1344" s="13" t="s">
        <v>141</v>
      </c>
      <c r="B1344" s="42" t="s">
        <v>250</v>
      </c>
      <c r="C1344" s="13" t="s">
        <v>273</v>
      </c>
      <c r="D1344" s="11" t="str">
        <f t="shared" si="65"/>
        <v>MINI_PDV_M10Tocantins</v>
      </c>
      <c r="E1344" s="13" t="s">
        <v>274</v>
      </c>
      <c r="F1344" s="7" t="s">
        <v>38</v>
      </c>
      <c r="G1344" s="38" t="s">
        <v>142</v>
      </c>
      <c r="H1344" s="8">
        <v>0</v>
      </c>
      <c r="I1344" s="8">
        <v>0.04</v>
      </c>
    </row>
    <row r="1345" spans="1:9" hidden="1" x14ac:dyDescent="0.25">
      <c r="A1345" s="13" t="s">
        <v>141</v>
      </c>
      <c r="B1345" s="42" t="s">
        <v>250</v>
      </c>
      <c r="C1345" s="13" t="s">
        <v>273</v>
      </c>
      <c r="D1345" s="11" t="str">
        <f t="shared" ref="D1345" si="66">E1345&amp;F1345</f>
        <v>MINI_PDV_M10Zona Franca de Manaus</v>
      </c>
      <c r="E1345" s="13" t="s">
        <v>274</v>
      </c>
      <c r="F1345" s="7" t="s">
        <v>245</v>
      </c>
      <c r="G1345" s="38" t="s">
        <v>142</v>
      </c>
      <c r="H1345" s="8">
        <v>0</v>
      </c>
      <c r="I1345" s="8">
        <v>0</v>
      </c>
    </row>
    <row r="1346" spans="1:9" hidden="1" x14ac:dyDescent="0.25">
      <c r="A1346" s="14" t="s">
        <v>143</v>
      </c>
      <c r="B1346" s="41" t="s">
        <v>250</v>
      </c>
      <c r="C1346" s="5" t="s">
        <v>273</v>
      </c>
      <c r="D1346" s="5" t="str">
        <f t="shared" si="65"/>
        <v>MINI_PDV_M8São Paulo</v>
      </c>
      <c r="E1346" s="14" t="s">
        <v>276</v>
      </c>
      <c r="F1346" s="5" t="s">
        <v>11</v>
      </c>
      <c r="G1346" s="37" t="s">
        <v>142</v>
      </c>
      <c r="H1346" s="6">
        <v>0</v>
      </c>
      <c r="I1346" s="6">
        <v>0.18</v>
      </c>
    </row>
    <row r="1347" spans="1:9" hidden="1" x14ac:dyDescent="0.25">
      <c r="A1347" s="13" t="s">
        <v>143</v>
      </c>
      <c r="B1347" s="42" t="s">
        <v>250</v>
      </c>
      <c r="C1347" s="13" t="s">
        <v>273</v>
      </c>
      <c r="D1347" s="11" t="str">
        <f t="shared" si="65"/>
        <v>MINI_PDV_M8Acre</v>
      </c>
      <c r="E1347" s="13" t="s">
        <v>276</v>
      </c>
      <c r="F1347" s="7" t="s">
        <v>13</v>
      </c>
      <c r="G1347" s="38" t="s">
        <v>142</v>
      </c>
      <c r="H1347" s="8">
        <v>0</v>
      </c>
      <c r="I1347" s="8">
        <v>0.04</v>
      </c>
    </row>
    <row r="1348" spans="1:9" hidden="1" x14ac:dyDescent="0.25">
      <c r="A1348" s="13" t="s">
        <v>143</v>
      </c>
      <c r="B1348" s="42" t="s">
        <v>250</v>
      </c>
      <c r="C1348" s="13" t="s">
        <v>273</v>
      </c>
      <c r="D1348" s="11" t="str">
        <f t="shared" si="65"/>
        <v>MINI_PDV_M8Alagoas</v>
      </c>
      <c r="E1348" s="13" t="s">
        <v>276</v>
      </c>
      <c r="F1348" s="7" t="s">
        <v>14</v>
      </c>
      <c r="G1348" s="38" t="s">
        <v>142</v>
      </c>
      <c r="H1348" s="8">
        <v>0</v>
      </c>
      <c r="I1348" s="8">
        <v>0.04</v>
      </c>
    </row>
    <row r="1349" spans="1:9" hidden="1" x14ac:dyDescent="0.25">
      <c r="A1349" s="13" t="s">
        <v>143</v>
      </c>
      <c r="B1349" s="42" t="s">
        <v>250</v>
      </c>
      <c r="C1349" s="13" t="s">
        <v>273</v>
      </c>
      <c r="D1349" s="11" t="str">
        <f t="shared" si="65"/>
        <v>MINI_PDV_M8Amazonas</v>
      </c>
      <c r="E1349" s="13" t="s">
        <v>276</v>
      </c>
      <c r="F1349" s="7" t="s">
        <v>15</v>
      </c>
      <c r="G1349" s="38" t="s">
        <v>142</v>
      </c>
      <c r="H1349" s="8">
        <v>0</v>
      </c>
      <c r="I1349" s="8">
        <v>0.04</v>
      </c>
    </row>
    <row r="1350" spans="1:9" hidden="1" x14ac:dyDescent="0.25">
      <c r="A1350" s="13" t="s">
        <v>143</v>
      </c>
      <c r="B1350" s="42" t="s">
        <v>250</v>
      </c>
      <c r="C1350" s="13" t="s">
        <v>273</v>
      </c>
      <c r="D1350" s="11" t="str">
        <f t="shared" si="65"/>
        <v>MINI_PDV_M8Amapá</v>
      </c>
      <c r="E1350" s="13" t="s">
        <v>276</v>
      </c>
      <c r="F1350" s="7" t="s">
        <v>16</v>
      </c>
      <c r="G1350" s="38" t="s">
        <v>142</v>
      </c>
      <c r="H1350" s="8">
        <v>0</v>
      </c>
      <c r="I1350" s="8">
        <v>0.04</v>
      </c>
    </row>
    <row r="1351" spans="1:9" hidden="1" x14ac:dyDescent="0.25">
      <c r="A1351" s="13" t="s">
        <v>143</v>
      </c>
      <c r="B1351" s="42" t="s">
        <v>250</v>
      </c>
      <c r="C1351" s="13" t="s">
        <v>273</v>
      </c>
      <c r="D1351" s="11" t="str">
        <f t="shared" si="65"/>
        <v>MINI_PDV_M8Bahia</v>
      </c>
      <c r="E1351" s="13" t="s">
        <v>276</v>
      </c>
      <c r="F1351" s="7" t="s">
        <v>17</v>
      </c>
      <c r="G1351" s="38" t="s">
        <v>142</v>
      </c>
      <c r="H1351" s="8">
        <v>0</v>
      </c>
      <c r="I1351" s="8">
        <v>0.04</v>
      </c>
    </row>
    <row r="1352" spans="1:9" hidden="1" x14ac:dyDescent="0.25">
      <c r="A1352" s="13" t="s">
        <v>143</v>
      </c>
      <c r="B1352" s="42" t="s">
        <v>250</v>
      </c>
      <c r="C1352" s="13" t="s">
        <v>273</v>
      </c>
      <c r="D1352" s="11" t="str">
        <f t="shared" si="65"/>
        <v>MINI_PDV_M8Ceará</v>
      </c>
      <c r="E1352" s="13" t="s">
        <v>276</v>
      </c>
      <c r="F1352" s="7" t="s">
        <v>18</v>
      </c>
      <c r="G1352" s="38" t="s">
        <v>142</v>
      </c>
      <c r="H1352" s="8">
        <v>0</v>
      </c>
      <c r="I1352" s="8">
        <v>0.04</v>
      </c>
    </row>
    <row r="1353" spans="1:9" hidden="1" x14ac:dyDescent="0.25">
      <c r="A1353" s="13" t="s">
        <v>143</v>
      </c>
      <c r="B1353" s="42" t="s">
        <v>250</v>
      </c>
      <c r="C1353" s="13" t="s">
        <v>273</v>
      </c>
      <c r="D1353" s="11" t="str">
        <f t="shared" si="65"/>
        <v>MINI_PDV_M8Distrito Federal</v>
      </c>
      <c r="E1353" s="13" t="s">
        <v>276</v>
      </c>
      <c r="F1353" s="7" t="s">
        <v>19</v>
      </c>
      <c r="G1353" s="38" t="s">
        <v>142</v>
      </c>
      <c r="H1353" s="8">
        <v>0</v>
      </c>
      <c r="I1353" s="8">
        <v>0.04</v>
      </c>
    </row>
    <row r="1354" spans="1:9" hidden="1" x14ac:dyDescent="0.25">
      <c r="A1354" s="13" t="s">
        <v>143</v>
      </c>
      <c r="B1354" s="42" t="s">
        <v>250</v>
      </c>
      <c r="C1354" s="13" t="s">
        <v>273</v>
      </c>
      <c r="D1354" s="11" t="str">
        <f t="shared" si="65"/>
        <v>MINI_PDV_M8Espírito Santo</v>
      </c>
      <c r="E1354" s="13" t="s">
        <v>276</v>
      </c>
      <c r="F1354" s="7" t="s">
        <v>20</v>
      </c>
      <c r="G1354" s="38" t="s">
        <v>142</v>
      </c>
      <c r="H1354" s="8">
        <v>0</v>
      </c>
      <c r="I1354" s="8">
        <v>0.04</v>
      </c>
    </row>
    <row r="1355" spans="1:9" hidden="1" x14ac:dyDescent="0.25">
      <c r="A1355" s="13" t="s">
        <v>143</v>
      </c>
      <c r="B1355" s="42" t="s">
        <v>250</v>
      </c>
      <c r="C1355" s="13" t="s">
        <v>273</v>
      </c>
      <c r="D1355" s="11" t="str">
        <f t="shared" si="65"/>
        <v>MINI_PDV_M8Goiás</v>
      </c>
      <c r="E1355" s="13" t="s">
        <v>276</v>
      </c>
      <c r="F1355" s="7" t="s">
        <v>21</v>
      </c>
      <c r="G1355" s="38" t="s">
        <v>142</v>
      </c>
      <c r="H1355" s="8">
        <v>0</v>
      </c>
      <c r="I1355" s="8">
        <v>0.04</v>
      </c>
    </row>
    <row r="1356" spans="1:9" hidden="1" x14ac:dyDescent="0.25">
      <c r="A1356" s="13" t="s">
        <v>143</v>
      </c>
      <c r="B1356" s="42" t="s">
        <v>250</v>
      </c>
      <c r="C1356" s="13" t="s">
        <v>273</v>
      </c>
      <c r="D1356" s="11" t="str">
        <f t="shared" si="65"/>
        <v>MINI_PDV_M8Maranhão</v>
      </c>
      <c r="E1356" s="13" t="s">
        <v>276</v>
      </c>
      <c r="F1356" s="7" t="s">
        <v>22</v>
      </c>
      <c r="G1356" s="38" t="s">
        <v>142</v>
      </c>
      <c r="H1356" s="8">
        <v>0</v>
      </c>
      <c r="I1356" s="8">
        <v>0.04</v>
      </c>
    </row>
    <row r="1357" spans="1:9" hidden="1" x14ac:dyDescent="0.25">
      <c r="A1357" s="13" t="s">
        <v>143</v>
      </c>
      <c r="B1357" s="42" t="s">
        <v>250</v>
      </c>
      <c r="C1357" s="13" t="s">
        <v>273</v>
      </c>
      <c r="D1357" s="11" t="str">
        <f t="shared" si="65"/>
        <v>MINI_PDV_M8Mato Grosso</v>
      </c>
      <c r="E1357" s="13" t="s">
        <v>276</v>
      </c>
      <c r="F1357" s="7" t="s">
        <v>23</v>
      </c>
      <c r="G1357" s="38" t="s">
        <v>142</v>
      </c>
      <c r="H1357" s="8">
        <v>0</v>
      </c>
      <c r="I1357" s="8">
        <v>0.04</v>
      </c>
    </row>
    <row r="1358" spans="1:9" hidden="1" x14ac:dyDescent="0.25">
      <c r="A1358" s="13" t="s">
        <v>143</v>
      </c>
      <c r="B1358" s="42" t="s">
        <v>250</v>
      </c>
      <c r="C1358" s="13" t="s">
        <v>273</v>
      </c>
      <c r="D1358" s="11" t="str">
        <f t="shared" si="65"/>
        <v>MINI_PDV_M8Mato Grosso do Sul</v>
      </c>
      <c r="E1358" s="13" t="s">
        <v>276</v>
      </c>
      <c r="F1358" s="7" t="s">
        <v>24</v>
      </c>
      <c r="G1358" s="38" t="s">
        <v>142</v>
      </c>
      <c r="H1358" s="8">
        <v>0</v>
      </c>
      <c r="I1358" s="8">
        <v>0.04</v>
      </c>
    </row>
    <row r="1359" spans="1:9" hidden="1" x14ac:dyDescent="0.25">
      <c r="A1359" s="13" t="s">
        <v>143</v>
      </c>
      <c r="B1359" s="42" t="s">
        <v>250</v>
      </c>
      <c r="C1359" s="13" t="s">
        <v>273</v>
      </c>
      <c r="D1359" s="11" t="str">
        <f t="shared" si="65"/>
        <v>MINI_PDV_M8Minas Gerais</v>
      </c>
      <c r="E1359" s="13" t="s">
        <v>276</v>
      </c>
      <c r="F1359" s="7" t="s">
        <v>25</v>
      </c>
      <c r="G1359" s="38" t="s">
        <v>142</v>
      </c>
      <c r="H1359" s="8">
        <v>0</v>
      </c>
      <c r="I1359" s="8">
        <v>0.04</v>
      </c>
    </row>
    <row r="1360" spans="1:9" hidden="1" x14ac:dyDescent="0.25">
      <c r="A1360" s="13" t="s">
        <v>143</v>
      </c>
      <c r="B1360" s="42" t="s">
        <v>250</v>
      </c>
      <c r="C1360" s="13" t="s">
        <v>273</v>
      </c>
      <c r="D1360" s="11" t="str">
        <f t="shared" si="65"/>
        <v>MINI_PDV_M8Pará</v>
      </c>
      <c r="E1360" s="13" t="s">
        <v>276</v>
      </c>
      <c r="F1360" s="7" t="s">
        <v>26</v>
      </c>
      <c r="G1360" s="38" t="s">
        <v>142</v>
      </c>
      <c r="H1360" s="8">
        <v>0</v>
      </c>
      <c r="I1360" s="8">
        <v>0.04</v>
      </c>
    </row>
    <row r="1361" spans="1:9" hidden="1" x14ac:dyDescent="0.25">
      <c r="A1361" s="13" t="s">
        <v>143</v>
      </c>
      <c r="B1361" s="42" t="s">
        <v>250</v>
      </c>
      <c r="C1361" s="13" t="s">
        <v>273</v>
      </c>
      <c r="D1361" s="11" t="str">
        <f t="shared" si="65"/>
        <v>MINI_PDV_M8Paraíba</v>
      </c>
      <c r="E1361" s="13" t="s">
        <v>276</v>
      </c>
      <c r="F1361" s="7" t="s">
        <v>27</v>
      </c>
      <c r="G1361" s="38" t="s">
        <v>142</v>
      </c>
      <c r="H1361" s="8">
        <v>0</v>
      </c>
      <c r="I1361" s="8">
        <v>0.04</v>
      </c>
    </row>
    <row r="1362" spans="1:9" hidden="1" x14ac:dyDescent="0.25">
      <c r="A1362" s="13" t="s">
        <v>143</v>
      </c>
      <c r="B1362" s="42" t="s">
        <v>250</v>
      </c>
      <c r="C1362" s="13" t="s">
        <v>273</v>
      </c>
      <c r="D1362" s="11" t="str">
        <f t="shared" si="65"/>
        <v>MINI_PDV_M8Paraná</v>
      </c>
      <c r="E1362" s="13" t="s">
        <v>276</v>
      </c>
      <c r="F1362" s="7" t="s">
        <v>28</v>
      </c>
      <c r="G1362" s="38" t="s">
        <v>142</v>
      </c>
      <c r="H1362" s="8">
        <v>0</v>
      </c>
      <c r="I1362" s="8">
        <v>0.04</v>
      </c>
    </row>
    <row r="1363" spans="1:9" hidden="1" x14ac:dyDescent="0.25">
      <c r="A1363" s="13" t="s">
        <v>143</v>
      </c>
      <c r="B1363" s="42" t="s">
        <v>250</v>
      </c>
      <c r="C1363" s="13" t="s">
        <v>273</v>
      </c>
      <c r="D1363" s="11" t="str">
        <f t="shared" si="65"/>
        <v>MINI_PDV_M8Pernambuco</v>
      </c>
      <c r="E1363" s="13" t="s">
        <v>276</v>
      </c>
      <c r="F1363" s="7" t="s">
        <v>29</v>
      </c>
      <c r="G1363" s="38" t="s">
        <v>142</v>
      </c>
      <c r="H1363" s="8">
        <v>0</v>
      </c>
      <c r="I1363" s="8">
        <v>0.04</v>
      </c>
    </row>
    <row r="1364" spans="1:9" hidden="1" x14ac:dyDescent="0.25">
      <c r="A1364" s="13" t="s">
        <v>143</v>
      </c>
      <c r="B1364" s="42" t="s">
        <v>250</v>
      </c>
      <c r="C1364" s="13" t="s">
        <v>273</v>
      </c>
      <c r="D1364" s="11" t="str">
        <f t="shared" si="65"/>
        <v>MINI_PDV_M8Piauí</v>
      </c>
      <c r="E1364" s="13" t="s">
        <v>276</v>
      </c>
      <c r="F1364" s="7" t="s">
        <v>30</v>
      </c>
      <c r="G1364" s="38" t="s">
        <v>142</v>
      </c>
      <c r="H1364" s="8">
        <v>0</v>
      </c>
      <c r="I1364" s="8">
        <v>0.04</v>
      </c>
    </row>
    <row r="1365" spans="1:9" hidden="1" x14ac:dyDescent="0.25">
      <c r="A1365" s="13" t="s">
        <v>143</v>
      </c>
      <c r="B1365" s="42" t="s">
        <v>250</v>
      </c>
      <c r="C1365" s="13" t="s">
        <v>273</v>
      </c>
      <c r="D1365" s="11" t="str">
        <f t="shared" si="65"/>
        <v>MINI_PDV_M8Rio Grande do Norte</v>
      </c>
      <c r="E1365" s="13" t="s">
        <v>276</v>
      </c>
      <c r="F1365" s="7" t="s">
        <v>31</v>
      </c>
      <c r="G1365" s="38" t="s">
        <v>142</v>
      </c>
      <c r="H1365" s="8">
        <v>0</v>
      </c>
      <c r="I1365" s="8">
        <v>0.04</v>
      </c>
    </row>
    <row r="1366" spans="1:9" hidden="1" x14ac:dyDescent="0.25">
      <c r="A1366" s="13" t="s">
        <v>143</v>
      </c>
      <c r="B1366" s="42" t="s">
        <v>250</v>
      </c>
      <c r="C1366" s="13" t="s">
        <v>273</v>
      </c>
      <c r="D1366" s="11" t="str">
        <f t="shared" si="65"/>
        <v>MINI_PDV_M8Rio Grande do Sul</v>
      </c>
      <c r="E1366" s="13" t="s">
        <v>276</v>
      </c>
      <c r="F1366" s="7" t="s">
        <v>32</v>
      </c>
      <c r="G1366" s="38" t="s">
        <v>142</v>
      </c>
      <c r="H1366" s="8">
        <v>0</v>
      </c>
      <c r="I1366" s="8">
        <v>0.04</v>
      </c>
    </row>
    <row r="1367" spans="1:9" hidden="1" x14ac:dyDescent="0.25">
      <c r="A1367" s="13" t="s">
        <v>143</v>
      </c>
      <c r="B1367" s="42" t="s">
        <v>250</v>
      </c>
      <c r="C1367" s="13" t="s">
        <v>273</v>
      </c>
      <c r="D1367" s="11" t="str">
        <f t="shared" si="65"/>
        <v>MINI_PDV_M8Rio de Janeiro</v>
      </c>
      <c r="E1367" s="13" t="s">
        <v>276</v>
      </c>
      <c r="F1367" s="7" t="s">
        <v>33</v>
      </c>
      <c r="G1367" s="38" t="s">
        <v>142</v>
      </c>
      <c r="H1367" s="8">
        <v>0</v>
      </c>
      <c r="I1367" s="8">
        <v>0.04</v>
      </c>
    </row>
    <row r="1368" spans="1:9" hidden="1" x14ac:dyDescent="0.25">
      <c r="A1368" s="13" t="s">
        <v>143</v>
      </c>
      <c r="B1368" s="42" t="s">
        <v>250</v>
      </c>
      <c r="C1368" s="13" t="s">
        <v>273</v>
      </c>
      <c r="D1368" s="11" t="str">
        <f t="shared" si="65"/>
        <v>MINI_PDV_M8Rondônia</v>
      </c>
      <c r="E1368" s="13" t="s">
        <v>276</v>
      </c>
      <c r="F1368" s="7" t="s">
        <v>34</v>
      </c>
      <c r="G1368" s="38" t="s">
        <v>142</v>
      </c>
      <c r="H1368" s="8">
        <v>0</v>
      </c>
      <c r="I1368" s="8">
        <v>0.04</v>
      </c>
    </row>
    <row r="1369" spans="1:9" hidden="1" x14ac:dyDescent="0.25">
      <c r="A1369" s="13" t="s">
        <v>143</v>
      </c>
      <c r="B1369" s="42" t="s">
        <v>250</v>
      </c>
      <c r="C1369" s="13" t="s">
        <v>273</v>
      </c>
      <c r="D1369" s="11" t="str">
        <f t="shared" si="65"/>
        <v>MINI_PDV_M8Roraima</v>
      </c>
      <c r="E1369" s="13" t="s">
        <v>276</v>
      </c>
      <c r="F1369" s="7" t="s">
        <v>35</v>
      </c>
      <c r="G1369" s="38" t="s">
        <v>142</v>
      </c>
      <c r="H1369" s="8">
        <v>0</v>
      </c>
      <c r="I1369" s="8">
        <v>0.04</v>
      </c>
    </row>
    <row r="1370" spans="1:9" hidden="1" x14ac:dyDescent="0.25">
      <c r="A1370" s="13" t="s">
        <v>143</v>
      </c>
      <c r="B1370" s="42" t="s">
        <v>250</v>
      </c>
      <c r="C1370" s="13" t="s">
        <v>273</v>
      </c>
      <c r="D1370" s="11" t="str">
        <f t="shared" si="65"/>
        <v>MINI_PDV_M8Santa Catarina</v>
      </c>
      <c r="E1370" s="13" t="s">
        <v>276</v>
      </c>
      <c r="F1370" s="7" t="s">
        <v>36</v>
      </c>
      <c r="G1370" s="38" t="s">
        <v>142</v>
      </c>
      <c r="H1370" s="8">
        <v>0</v>
      </c>
      <c r="I1370" s="8">
        <v>0.04</v>
      </c>
    </row>
    <row r="1371" spans="1:9" hidden="1" x14ac:dyDescent="0.25">
      <c r="A1371" s="13" t="s">
        <v>143</v>
      </c>
      <c r="B1371" s="42" t="s">
        <v>250</v>
      </c>
      <c r="C1371" s="13" t="s">
        <v>273</v>
      </c>
      <c r="D1371" s="11" t="str">
        <f t="shared" si="65"/>
        <v>MINI_PDV_M8Sergipe</v>
      </c>
      <c r="E1371" s="13" t="s">
        <v>276</v>
      </c>
      <c r="F1371" s="7" t="s">
        <v>37</v>
      </c>
      <c r="G1371" s="38" t="s">
        <v>142</v>
      </c>
      <c r="H1371" s="8">
        <v>0</v>
      </c>
      <c r="I1371" s="8">
        <v>0.04</v>
      </c>
    </row>
    <row r="1372" spans="1:9" hidden="1" x14ac:dyDescent="0.25">
      <c r="A1372" s="13" t="s">
        <v>143</v>
      </c>
      <c r="B1372" s="42" t="s">
        <v>250</v>
      </c>
      <c r="C1372" s="13" t="s">
        <v>273</v>
      </c>
      <c r="D1372" s="11" t="str">
        <f t="shared" si="65"/>
        <v>MINI_PDV_M8Tocantins</v>
      </c>
      <c r="E1372" s="13" t="s">
        <v>276</v>
      </c>
      <c r="F1372" s="7" t="s">
        <v>38</v>
      </c>
      <c r="G1372" s="38" t="s">
        <v>142</v>
      </c>
      <c r="H1372" s="8">
        <v>0</v>
      </c>
      <c r="I1372" s="8">
        <v>0.04</v>
      </c>
    </row>
    <row r="1373" spans="1:9" hidden="1" x14ac:dyDescent="0.25">
      <c r="A1373" s="13" t="s">
        <v>143</v>
      </c>
      <c r="B1373" s="42" t="s">
        <v>250</v>
      </c>
      <c r="C1373" s="13" t="s">
        <v>273</v>
      </c>
      <c r="D1373" s="11" t="str">
        <f t="shared" ref="D1373" si="67">E1373&amp;F1373</f>
        <v>MINI_PDV_M8Zona Franca de Manaus</v>
      </c>
      <c r="E1373" s="13" t="s">
        <v>276</v>
      </c>
      <c r="F1373" s="7" t="s">
        <v>245</v>
      </c>
      <c r="G1373" s="38" t="s">
        <v>142</v>
      </c>
      <c r="H1373" s="8">
        <v>0</v>
      </c>
      <c r="I1373" s="8">
        <v>0</v>
      </c>
    </row>
    <row r="1374" spans="1:9" hidden="1" x14ac:dyDescent="0.25">
      <c r="A1374" s="14" t="s">
        <v>144</v>
      </c>
      <c r="B1374" s="41" t="s">
        <v>249</v>
      </c>
      <c r="C1374" s="14" t="s">
        <v>140</v>
      </c>
      <c r="D1374" s="5" t="str">
        <f t="shared" si="65"/>
        <v>SMART_N5São Paulo</v>
      </c>
      <c r="E1374" s="14" t="s">
        <v>278</v>
      </c>
      <c r="F1374" s="5" t="s">
        <v>11</v>
      </c>
      <c r="G1374" s="37" t="s">
        <v>142</v>
      </c>
      <c r="H1374" s="6">
        <v>0</v>
      </c>
      <c r="I1374" s="6">
        <v>0.18</v>
      </c>
    </row>
    <row r="1375" spans="1:9" hidden="1" x14ac:dyDescent="0.25">
      <c r="A1375" s="13" t="s">
        <v>144</v>
      </c>
      <c r="B1375" s="42" t="s">
        <v>249</v>
      </c>
      <c r="C1375" s="13" t="s">
        <v>140</v>
      </c>
      <c r="D1375" s="11" t="str">
        <f t="shared" si="65"/>
        <v>SMART_N5Acre</v>
      </c>
      <c r="E1375" s="13" t="s">
        <v>278</v>
      </c>
      <c r="F1375" s="7" t="s">
        <v>13</v>
      </c>
      <c r="G1375" s="38" t="s">
        <v>142</v>
      </c>
      <c r="H1375" s="8">
        <v>0</v>
      </c>
      <c r="I1375" s="8">
        <v>0.04</v>
      </c>
    </row>
    <row r="1376" spans="1:9" hidden="1" x14ac:dyDescent="0.25">
      <c r="A1376" s="13" t="s">
        <v>144</v>
      </c>
      <c r="B1376" s="42" t="s">
        <v>249</v>
      </c>
      <c r="C1376" s="13" t="s">
        <v>140</v>
      </c>
      <c r="D1376" s="11" t="str">
        <f t="shared" si="65"/>
        <v>SMART_N5Alagoas</v>
      </c>
      <c r="E1376" s="13" t="s">
        <v>278</v>
      </c>
      <c r="F1376" s="7" t="s">
        <v>14</v>
      </c>
      <c r="G1376" s="38" t="s">
        <v>142</v>
      </c>
      <c r="H1376" s="8">
        <v>0</v>
      </c>
      <c r="I1376" s="8">
        <v>0.04</v>
      </c>
    </row>
    <row r="1377" spans="1:9" hidden="1" x14ac:dyDescent="0.25">
      <c r="A1377" s="13" t="s">
        <v>144</v>
      </c>
      <c r="B1377" s="42" t="s">
        <v>249</v>
      </c>
      <c r="C1377" s="13" t="s">
        <v>140</v>
      </c>
      <c r="D1377" s="11" t="str">
        <f t="shared" si="65"/>
        <v>SMART_N5Amazonas</v>
      </c>
      <c r="E1377" s="13" t="s">
        <v>278</v>
      </c>
      <c r="F1377" s="7" t="s">
        <v>15</v>
      </c>
      <c r="G1377" s="38" t="s">
        <v>142</v>
      </c>
      <c r="H1377" s="8">
        <v>0</v>
      </c>
      <c r="I1377" s="8">
        <v>0.04</v>
      </c>
    </row>
    <row r="1378" spans="1:9" hidden="1" x14ac:dyDescent="0.25">
      <c r="A1378" s="13" t="s">
        <v>144</v>
      </c>
      <c r="B1378" s="42" t="s">
        <v>249</v>
      </c>
      <c r="C1378" s="13" t="s">
        <v>140</v>
      </c>
      <c r="D1378" s="11" t="str">
        <f t="shared" si="65"/>
        <v>SMART_N5Amapá</v>
      </c>
      <c r="E1378" s="13" t="s">
        <v>278</v>
      </c>
      <c r="F1378" s="7" t="s">
        <v>16</v>
      </c>
      <c r="G1378" s="38" t="s">
        <v>142</v>
      </c>
      <c r="H1378" s="8">
        <v>0</v>
      </c>
      <c r="I1378" s="8">
        <v>0.04</v>
      </c>
    </row>
    <row r="1379" spans="1:9" hidden="1" x14ac:dyDescent="0.25">
      <c r="A1379" s="13" t="s">
        <v>144</v>
      </c>
      <c r="B1379" s="42" t="s">
        <v>249</v>
      </c>
      <c r="C1379" s="13" t="s">
        <v>140</v>
      </c>
      <c r="D1379" s="11" t="str">
        <f t="shared" si="65"/>
        <v>SMART_N5Bahia</v>
      </c>
      <c r="E1379" s="13" t="s">
        <v>278</v>
      </c>
      <c r="F1379" s="7" t="s">
        <v>17</v>
      </c>
      <c r="G1379" s="38" t="s">
        <v>142</v>
      </c>
      <c r="H1379" s="8">
        <v>0</v>
      </c>
      <c r="I1379" s="8">
        <v>0.04</v>
      </c>
    </row>
    <row r="1380" spans="1:9" hidden="1" x14ac:dyDescent="0.25">
      <c r="A1380" s="13" t="s">
        <v>144</v>
      </c>
      <c r="B1380" s="42" t="s">
        <v>249</v>
      </c>
      <c r="C1380" s="13" t="s">
        <v>140</v>
      </c>
      <c r="D1380" s="11" t="str">
        <f t="shared" si="65"/>
        <v>SMART_N5Ceará</v>
      </c>
      <c r="E1380" s="13" t="s">
        <v>278</v>
      </c>
      <c r="F1380" s="7" t="s">
        <v>18</v>
      </c>
      <c r="G1380" s="38" t="s">
        <v>142</v>
      </c>
      <c r="H1380" s="8">
        <v>0</v>
      </c>
      <c r="I1380" s="8">
        <v>0.04</v>
      </c>
    </row>
    <row r="1381" spans="1:9" hidden="1" x14ac:dyDescent="0.25">
      <c r="A1381" s="13" t="s">
        <v>144</v>
      </c>
      <c r="B1381" s="42" t="s">
        <v>249</v>
      </c>
      <c r="C1381" s="13" t="s">
        <v>140</v>
      </c>
      <c r="D1381" s="11" t="str">
        <f t="shared" si="65"/>
        <v>SMART_N5Distrito Federal</v>
      </c>
      <c r="E1381" s="13" t="s">
        <v>278</v>
      </c>
      <c r="F1381" s="7" t="s">
        <v>19</v>
      </c>
      <c r="G1381" s="38" t="s">
        <v>142</v>
      </c>
      <c r="H1381" s="8">
        <v>0</v>
      </c>
      <c r="I1381" s="8">
        <v>0.04</v>
      </c>
    </row>
    <row r="1382" spans="1:9" hidden="1" x14ac:dyDescent="0.25">
      <c r="A1382" s="13" t="s">
        <v>144</v>
      </c>
      <c r="B1382" s="42" t="s">
        <v>249</v>
      </c>
      <c r="C1382" s="13" t="s">
        <v>140</v>
      </c>
      <c r="D1382" s="11" t="str">
        <f t="shared" si="65"/>
        <v>SMART_N5Espírito Santo</v>
      </c>
      <c r="E1382" s="13" t="s">
        <v>278</v>
      </c>
      <c r="F1382" s="7" t="s">
        <v>20</v>
      </c>
      <c r="G1382" s="38" t="s">
        <v>142</v>
      </c>
      <c r="H1382" s="8">
        <v>0</v>
      </c>
      <c r="I1382" s="8">
        <v>0.04</v>
      </c>
    </row>
    <row r="1383" spans="1:9" hidden="1" x14ac:dyDescent="0.25">
      <c r="A1383" s="13" t="s">
        <v>144</v>
      </c>
      <c r="B1383" s="42" t="s">
        <v>249</v>
      </c>
      <c r="C1383" s="13" t="s">
        <v>140</v>
      </c>
      <c r="D1383" s="11" t="str">
        <f t="shared" si="65"/>
        <v>SMART_N5Goiás</v>
      </c>
      <c r="E1383" s="13" t="s">
        <v>278</v>
      </c>
      <c r="F1383" s="7" t="s">
        <v>21</v>
      </c>
      <c r="G1383" s="38" t="s">
        <v>142</v>
      </c>
      <c r="H1383" s="8">
        <v>0</v>
      </c>
      <c r="I1383" s="8">
        <v>0.04</v>
      </c>
    </row>
    <row r="1384" spans="1:9" hidden="1" x14ac:dyDescent="0.25">
      <c r="A1384" s="13" t="s">
        <v>144</v>
      </c>
      <c r="B1384" s="42" t="s">
        <v>249</v>
      </c>
      <c r="C1384" s="13" t="s">
        <v>140</v>
      </c>
      <c r="D1384" s="11" t="str">
        <f t="shared" si="65"/>
        <v>SMART_N5Maranhão</v>
      </c>
      <c r="E1384" s="13" t="s">
        <v>278</v>
      </c>
      <c r="F1384" s="7" t="s">
        <v>22</v>
      </c>
      <c r="G1384" s="38" t="s">
        <v>142</v>
      </c>
      <c r="H1384" s="8">
        <v>0</v>
      </c>
      <c r="I1384" s="8">
        <v>0.04</v>
      </c>
    </row>
    <row r="1385" spans="1:9" hidden="1" x14ac:dyDescent="0.25">
      <c r="A1385" s="13" t="s">
        <v>144</v>
      </c>
      <c r="B1385" s="42" t="s">
        <v>249</v>
      </c>
      <c r="C1385" s="13" t="s">
        <v>140</v>
      </c>
      <c r="D1385" s="11" t="str">
        <f t="shared" si="65"/>
        <v>SMART_N5Mato Grosso</v>
      </c>
      <c r="E1385" s="13" t="s">
        <v>278</v>
      </c>
      <c r="F1385" s="7" t="s">
        <v>23</v>
      </c>
      <c r="G1385" s="38" t="s">
        <v>142</v>
      </c>
      <c r="H1385" s="8">
        <v>0</v>
      </c>
      <c r="I1385" s="8">
        <v>0.04</v>
      </c>
    </row>
    <row r="1386" spans="1:9" hidden="1" x14ac:dyDescent="0.25">
      <c r="A1386" s="13" t="s">
        <v>144</v>
      </c>
      <c r="B1386" s="42" t="s">
        <v>249</v>
      </c>
      <c r="C1386" s="13" t="s">
        <v>140</v>
      </c>
      <c r="D1386" s="11" t="str">
        <f t="shared" si="65"/>
        <v>SMART_N5Mato Grosso do Sul</v>
      </c>
      <c r="E1386" s="13" t="s">
        <v>278</v>
      </c>
      <c r="F1386" s="7" t="s">
        <v>24</v>
      </c>
      <c r="G1386" s="38" t="s">
        <v>142</v>
      </c>
      <c r="H1386" s="8">
        <v>0</v>
      </c>
      <c r="I1386" s="8">
        <v>0.04</v>
      </c>
    </row>
    <row r="1387" spans="1:9" hidden="1" x14ac:dyDescent="0.25">
      <c r="A1387" s="13" t="s">
        <v>144</v>
      </c>
      <c r="B1387" s="42" t="s">
        <v>249</v>
      </c>
      <c r="C1387" s="13" t="s">
        <v>140</v>
      </c>
      <c r="D1387" s="11" t="str">
        <f t="shared" si="65"/>
        <v>SMART_N5Minas Gerais</v>
      </c>
      <c r="E1387" s="13" t="s">
        <v>278</v>
      </c>
      <c r="F1387" s="7" t="s">
        <v>25</v>
      </c>
      <c r="G1387" s="38" t="s">
        <v>142</v>
      </c>
      <c r="H1387" s="8">
        <v>0</v>
      </c>
      <c r="I1387" s="8">
        <v>0.04</v>
      </c>
    </row>
    <row r="1388" spans="1:9" hidden="1" x14ac:dyDescent="0.25">
      <c r="A1388" s="13" t="s">
        <v>144</v>
      </c>
      <c r="B1388" s="42" t="s">
        <v>249</v>
      </c>
      <c r="C1388" s="13" t="s">
        <v>140</v>
      </c>
      <c r="D1388" s="11" t="str">
        <f t="shared" si="65"/>
        <v>SMART_N5Pará</v>
      </c>
      <c r="E1388" s="13" t="s">
        <v>278</v>
      </c>
      <c r="F1388" s="7" t="s">
        <v>26</v>
      </c>
      <c r="G1388" s="38" t="s">
        <v>142</v>
      </c>
      <c r="H1388" s="8">
        <v>0</v>
      </c>
      <c r="I1388" s="8">
        <v>0.04</v>
      </c>
    </row>
    <row r="1389" spans="1:9" hidden="1" x14ac:dyDescent="0.25">
      <c r="A1389" s="13" t="s">
        <v>144</v>
      </c>
      <c r="B1389" s="42" t="s">
        <v>249</v>
      </c>
      <c r="C1389" s="13" t="s">
        <v>140</v>
      </c>
      <c r="D1389" s="11" t="str">
        <f t="shared" si="65"/>
        <v>SMART_N5Paraíba</v>
      </c>
      <c r="E1389" s="13" t="s">
        <v>278</v>
      </c>
      <c r="F1389" s="7" t="s">
        <v>27</v>
      </c>
      <c r="G1389" s="38" t="s">
        <v>142</v>
      </c>
      <c r="H1389" s="8">
        <v>0</v>
      </c>
      <c r="I1389" s="8">
        <v>0.04</v>
      </c>
    </row>
    <row r="1390" spans="1:9" hidden="1" x14ac:dyDescent="0.25">
      <c r="A1390" s="13" t="s">
        <v>144</v>
      </c>
      <c r="B1390" s="42" t="s">
        <v>249</v>
      </c>
      <c r="C1390" s="13" t="s">
        <v>140</v>
      </c>
      <c r="D1390" s="11" t="str">
        <f t="shared" si="65"/>
        <v>SMART_N5Paraná</v>
      </c>
      <c r="E1390" s="13" t="s">
        <v>278</v>
      </c>
      <c r="F1390" s="7" t="s">
        <v>28</v>
      </c>
      <c r="G1390" s="38" t="s">
        <v>142</v>
      </c>
      <c r="H1390" s="8">
        <v>0</v>
      </c>
      <c r="I1390" s="8">
        <v>0.04</v>
      </c>
    </row>
    <row r="1391" spans="1:9" hidden="1" x14ac:dyDescent="0.25">
      <c r="A1391" s="13" t="s">
        <v>144</v>
      </c>
      <c r="B1391" s="42" t="s">
        <v>249</v>
      </c>
      <c r="C1391" s="13" t="s">
        <v>140</v>
      </c>
      <c r="D1391" s="11" t="str">
        <f t="shared" si="65"/>
        <v>SMART_N5Pernambuco</v>
      </c>
      <c r="E1391" s="13" t="s">
        <v>278</v>
      </c>
      <c r="F1391" s="7" t="s">
        <v>29</v>
      </c>
      <c r="G1391" s="38" t="s">
        <v>142</v>
      </c>
      <c r="H1391" s="8">
        <v>0</v>
      </c>
      <c r="I1391" s="8">
        <v>0.04</v>
      </c>
    </row>
    <row r="1392" spans="1:9" hidden="1" x14ac:dyDescent="0.25">
      <c r="A1392" s="13" t="s">
        <v>144</v>
      </c>
      <c r="B1392" s="42" t="s">
        <v>249</v>
      </c>
      <c r="C1392" s="13" t="s">
        <v>140</v>
      </c>
      <c r="D1392" s="11" t="str">
        <f t="shared" si="65"/>
        <v>SMART_N5Piauí</v>
      </c>
      <c r="E1392" s="13" t="s">
        <v>278</v>
      </c>
      <c r="F1392" s="7" t="s">
        <v>30</v>
      </c>
      <c r="G1392" s="38" t="s">
        <v>142</v>
      </c>
      <c r="H1392" s="8">
        <v>0</v>
      </c>
      <c r="I1392" s="8">
        <v>0.04</v>
      </c>
    </row>
    <row r="1393" spans="1:9" hidden="1" x14ac:dyDescent="0.25">
      <c r="A1393" s="13" t="s">
        <v>144</v>
      </c>
      <c r="B1393" s="42" t="s">
        <v>249</v>
      </c>
      <c r="C1393" s="13" t="s">
        <v>140</v>
      </c>
      <c r="D1393" s="11" t="str">
        <f t="shared" si="65"/>
        <v>SMART_N5Rio Grande do Norte</v>
      </c>
      <c r="E1393" s="13" t="s">
        <v>278</v>
      </c>
      <c r="F1393" s="7" t="s">
        <v>31</v>
      </c>
      <c r="G1393" s="38" t="s">
        <v>142</v>
      </c>
      <c r="H1393" s="8">
        <v>0</v>
      </c>
      <c r="I1393" s="8">
        <v>0.04</v>
      </c>
    </row>
    <row r="1394" spans="1:9" hidden="1" x14ac:dyDescent="0.25">
      <c r="A1394" s="13" t="s">
        <v>144</v>
      </c>
      <c r="B1394" s="42" t="s">
        <v>249</v>
      </c>
      <c r="C1394" s="13" t="s">
        <v>140</v>
      </c>
      <c r="D1394" s="11" t="str">
        <f t="shared" si="65"/>
        <v>SMART_N5Rio Grande do Sul</v>
      </c>
      <c r="E1394" s="13" t="s">
        <v>278</v>
      </c>
      <c r="F1394" s="7" t="s">
        <v>32</v>
      </c>
      <c r="G1394" s="38" t="s">
        <v>142</v>
      </c>
      <c r="H1394" s="8">
        <v>0</v>
      </c>
      <c r="I1394" s="8">
        <v>0.04</v>
      </c>
    </row>
    <row r="1395" spans="1:9" hidden="1" x14ac:dyDescent="0.25">
      <c r="A1395" s="13" t="s">
        <v>144</v>
      </c>
      <c r="B1395" s="42" t="s">
        <v>249</v>
      </c>
      <c r="C1395" s="13" t="s">
        <v>140</v>
      </c>
      <c r="D1395" s="11" t="str">
        <f t="shared" si="65"/>
        <v>SMART_N5Rio de Janeiro</v>
      </c>
      <c r="E1395" s="13" t="s">
        <v>278</v>
      </c>
      <c r="F1395" s="7" t="s">
        <v>33</v>
      </c>
      <c r="G1395" s="38" t="s">
        <v>142</v>
      </c>
      <c r="H1395" s="8">
        <v>0</v>
      </c>
      <c r="I1395" s="8">
        <v>0.04</v>
      </c>
    </row>
    <row r="1396" spans="1:9" hidden="1" x14ac:dyDescent="0.25">
      <c r="A1396" s="13" t="s">
        <v>144</v>
      </c>
      <c r="B1396" s="42" t="s">
        <v>249</v>
      </c>
      <c r="C1396" s="13" t="s">
        <v>140</v>
      </c>
      <c r="D1396" s="11" t="str">
        <f t="shared" ref="D1396:D1462" si="68">E1396&amp;F1396</f>
        <v>SMART_N5Rondônia</v>
      </c>
      <c r="E1396" s="13" t="s">
        <v>278</v>
      </c>
      <c r="F1396" s="7" t="s">
        <v>34</v>
      </c>
      <c r="G1396" s="38" t="s">
        <v>142</v>
      </c>
      <c r="H1396" s="8">
        <v>0</v>
      </c>
      <c r="I1396" s="8">
        <v>0.04</v>
      </c>
    </row>
    <row r="1397" spans="1:9" hidden="1" x14ac:dyDescent="0.25">
      <c r="A1397" s="13" t="s">
        <v>144</v>
      </c>
      <c r="B1397" s="42" t="s">
        <v>249</v>
      </c>
      <c r="C1397" s="13" t="s">
        <v>140</v>
      </c>
      <c r="D1397" s="11" t="str">
        <f t="shared" si="68"/>
        <v>SMART_N5Roraima</v>
      </c>
      <c r="E1397" s="13" t="s">
        <v>278</v>
      </c>
      <c r="F1397" s="7" t="s">
        <v>35</v>
      </c>
      <c r="G1397" s="38" t="s">
        <v>142</v>
      </c>
      <c r="H1397" s="8">
        <v>0</v>
      </c>
      <c r="I1397" s="8">
        <v>0.04</v>
      </c>
    </row>
    <row r="1398" spans="1:9" hidden="1" x14ac:dyDescent="0.25">
      <c r="A1398" s="13" t="s">
        <v>144</v>
      </c>
      <c r="B1398" s="42" t="s">
        <v>249</v>
      </c>
      <c r="C1398" s="13" t="s">
        <v>140</v>
      </c>
      <c r="D1398" s="11" t="str">
        <f t="shared" si="68"/>
        <v>SMART_N5Santa Catarina</v>
      </c>
      <c r="E1398" s="13" t="s">
        <v>278</v>
      </c>
      <c r="F1398" s="7" t="s">
        <v>36</v>
      </c>
      <c r="G1398" s="38" t="s">
        <v>142</v>
      </c>
      <c r="H1398" s="8">
        <v>0</v>
      </c>
      <c r="I1398" s="8">
        <v>0.04</v>
      </c>
    </row>
    <row r="1399" spans="1:9" hidden="1" x14ac:dyDescent="0.25">
      <c r="A1399" s="13" t="s">
        <v>144</v>
      </c>
      <c r="B1399" s="42" t="s">
        <v>249</v>
      </c>
      <c r="C1399" s="13" t="s">
        <v>140</v>
      </c>
      <c r="D1399" s="11" t="str">
        <f t="shared" si="68"/>
        <v>SMART_N5Sergipe</v>
      </c>
      <c r="E1399" s="13" t="s">
        <v>278</v>
      </c>
      <c r="F1399" s="7" t="s">
        <v>37</v>
      </c>
      <c r="G1399" s="38" t="s">
        <v>142</v>
      </c>
      <c r="H1399" s="8">
        <v>0</v>
      </c>
      <c r="I1399" s="8">
        <v>0.04</v>
      </c>
    </row>
    <row r="1400" spans="1:9" hidden="1" x14ac:dyDescent="0.25">
      <c r="A1400" s="13" t="s">
        <v>144</v>
      </c>
      <c r="B1400" s="42" t="s">
        <v>249</v>
      </c>
      <c r="C1400" s="13" t="s">
        <v>140</v>
      </c>
      <c r="D1400" s="11" t="str">
        <f t="shared" si="68"/>
        <v>SMART_N5Tocantins</v>
      </c>
      <c r="E1400" s="13" t="s">
        <v>278</v>
      </c>
      <c r="F1400" s="7" t="s">
        <v>38</v>
      </c>
      <c r="G1400" s="38" t="s">
        <v>142</v>
      </c>
      <c r="H1400" s="8">
        <v>0</v>
      </c>
      <c r="I1400" s="8">
        <v>0.04</v>
      </c>
    </row>
    <row r="1401" spans="1:9" hidden="1" x14ac:dyDescent="0.25">
      <c r="A1401" s="13" t="s">
        <v>144</v>
      </c>
      <c r="B1401" s="42" t="s">
        <v>249</v>
      </c>
      <c r="C1401" s="13" t="s">
        <v>140</v>
      </c>
      <c r="D1401" s="11" t="str">
        <f t="shared" ref="D1401" si="69">E1401&amp;F1401</f>
        <v>SMART_N5Zona Franca de Manaus</v>
      </c>
      <c r="E1401" s="13" t="s">
        <v>278</v>
      </c>
      <c r="F1401" s="7" t="s">
        <v>245</v>
      </c>
      <c r="G1401" s="38" t="s">
        <v>142</v>
      </c>
      <c r="H1401" s="8">
        <v>0</v>
      </c>
      <c r="I1401" s="8">
        <v>0</v>
      </c>
    </row>
    <row r="1402" spans="1:9" hidden="1" x14ac:dyDescent="0.25">
      <c r="A1402" s="12" t="s">
        <v>323</v>
      </c>
      <c r="B1402" s="41" t="s">
        <v>249</v>
      </c>
      <c r="C1402" s="14" t="s">
        <v>145</v>
      </c>
      <c r="D1402" s="5" t="str">
        <f t="shared" si="68"/>
        <v>CM_15_HDMISão Paulo</v>
      </c>
      <c r="E1402" s="14" t="s">
        <v>356</v>
      </c>
      <c r="F1402" s="5" t="s">
        <v>11</v>
      </c>
      <c r="G1402" s="37" t="s">
        <v>148</v>
      </c>
      <c r="H1402" s="6">
        <v>0</v>
      </c>
      <c r="I1402" s="6">
        <v>0.18</v>
      </c>
    </row>
    <row r="1403" spans="1:9" hidden="1" x14ac:dyDescent="0.25">
      <c r="A1403" s="10" t="s">
        <v>323</v>
      </c>
      <c r="B1403" s="42" t="s">
        <v>249</v>
      </c>
      <c r="C1403" s="13" t="s">
        <v>145</v>
      </c>
      <c r="D1403" s="11" t="str">
        <f t="shared" si="68"/>
        <v>CM_15_HDMIAcre</v>
      </c>
      <c r="E1403" s="13" t="s">
        <v>356</v>
      </c>
      <c r="F1403" s="7" t="s">
        <v>13</v>
      </c>
      <c r="G1403" s="38" t="s">
        <v>148</v>
      </c>
      <c r="H1403" s="8">
        <v>0</v>
      </c>
      <c r="I1403" s="8">
        <v>0.04</v>
      </c>
    </row>
    <row r="1404" spans="1:9" hidden="1" x14ac:dyDescent="0.25">
      <c r="A1404" s="10" t="s">
        <v>323</v>
      </c>
      <c r="B1404" s="42" t="s">
        <v>249</v>
      </c>
      <c r="C1404" s="13" t="s">
        <v>145</v>
      </c>
      <c r="D1404" s="11" t="str">
        <f t="shared" si="68"/>
        <v>CM_15_HDMIAlagoas</v>
      </c>
      <c r="E1404" s="13" t="s">
        <v>356</v>
      </c>
      <c r="F1404" s="7" t="s">
        <v>14</v>
      </c>
      <c r="G1404" s="38" t="s">
        <v>148</v>
      </c>
      <c r="H1404" s="8">
        <v>0</v>
      </c>
      <c r="I1404" s="8">
        <v>0.04</v>
      </c>
    </row>
    <row r="1405" spans="1:9" hidden="1" x14ac:dyDescent="0.25">
      <c r="A1405" s="10" t="s">
        <v>323</v>
      </c>
      <c r="B1405" s="42" t="s">
        <v>249</v>
      </c>
      <c r="C1405" s="13" t="s">
        <v>145</v>
      </c>
      <c r="D1405" s="11" t="str">
        <f t="shared" si="68"/>
        <v>CM_15_HDMIAmazonas</v>
      </c>
      <c r="E1405" s="13" t="s">
        <v>356</v>
      </c>
      <c r="F1405" s="7" t="s">
        <v>15</v>
      </c>
      <c r="G1405" s="38" t="s">
        <v>148</v>
      </c>
      <c r="H1405" s="8">
        <v>0</v>
      </c>
      <c r="I1405" s="8">
        <v>0.04</v>
      </c>
    </row>
    <row r="1406" spans="1:9" hidden="1" x14ac:dyDescent="0.25">
      <c r="A1406" s="10" t="s">
        <v>323</v>
      </c>
      <c r="B1406" s="42" t="s">
        <v>249</v>
      </c>
      <c r="C1406" s="13" t="s">
        <v>145</v>
      </c>
      <c r="D1406" s="11" t="str">
        <f t="shared" si="68"/>
        <v>CM_15_HDMIAmapá</v>
      </c>
      <c r="E1406" s="13" t="s">
        <v>356</v>
      </c>
      <c r="F1406" s="7" t="s">
        <v>16</v>
      </c>
      <c r="G1406" s="38" t="s">
        <v>148</v>
      </c>
      <c r="H1406" s="8">
        <v>0</v>
      </c>
      <c r="I1406" s="8">
        <v>0.04</v>
      </c>
    </row>
    <row r="1407" spans="1:9" hidden="1" x14ac:dyDescent="0.25">
      <c r="A1407" s="10" t="s">
        <v>323</v>
      </c>
      <c r="B1407" s="42" t="s">
        <v>249</v>
      </c>
      <c r="C1407" s="13" t="s">
        <v>145</v>
      </c>
      <c r="D1407" s="11" t="str">
        <f t="shared" si="68"/>
        <v>CM_15_HDMIBahia</v>
      </c>
      <c r="E1407" s="13" t="s">
        <v>356</v>
      </c>
      <c r="F1407" s="7" t="s">
        <v>17</v>
      </c>
      <c r="G1407" s="38" t="s">
        <v>148</v>
      </c>
      <c r="H1407" s="8">
        <v>0</v>
      </c>
      <c r="I1407" s="8">
        <v>0.04</v>
      </c>
    </row>
    <row r="1408" spans="1:9" hidden="1" x14ac:dyDescent="0.25">
      <c r="A1408" s="10" t="s">
        <v>323</v>
      </c>
      <c r="B1408" s="42" t="s">
        <v>249</v>
      </c>
      <c r="C1408" s="13" t="s">
        <v>145</v>
      </c>
      <c r="D1408" s="11" t="str">
        <f t="shared" si="68"/>
        <v>CM_15_HDMICeará</v>
      </c>
      <c r="E1408" s="13" t="s">
        <v>356</v>
      </c>
      <c r="F1408" s="7" t="s">
        <v>18</v>
      </c>
      <c r="G1408" s="38" t="s">
        <v>148</v>
      </c>
      <c r="H1408" s="8">
        <v>0</v>
      </c>
      <c r="I1408" s="8">
        <v>0.04</v>
      </c>
    </row>
    <row r="1409" spans="1:9" hidden="1" x14ac:dyDescent="0.25">
      <c r="A1409" s="10" t="s">
        <v>323</v>
      </c>
      <c r="B1409" s="42" t="s">
        <v>249</v>
      </c>
      <c r="C1409" s="13" t="s">
        <v>145</v>
      </c>
      <c r="D1409" s="11" t="str">
        <f t="shared" si="68"/>
        <v>CM_15_HDMIDistrito Federal</v>
      </c>
      <c r="E1409" s="13" t="s">
        <v>356</v>
      </c>
      <c r="F1409" s="7" t="s">
        <v>19</v>
      </c>
      <c r="G1409" s="38" t="s">
        <v>148</v>
      </c>
      <c r="H1409" s="8">
        <v>0</v>
      </c>
      <c r="I1409" s="8">
        <v>0.04</v>
      </c>
    </row>
    <row r="1410" spans="1:9" hidden="1" x14ac:dyDescent="0.25">
      <c r="A1410" s="10" t="s">
        <v>323</v>
      </c>
      <c r="B1410" s="42" t="s">
        <v>249</v>
      </c>
      <c r="C1410" s="13" t="s">
        <v>145</v>
      </c>
      <c r="D1410" s="11" t="str">
        <f t="shared" si="68"/>
        <v>CM_15_HDMIEspírito Santo</v>
      </c>
      <c r="E1410" s="13" t="s">
        <v>356</v>
      </c>
      <c r="F1410" s="7" t="s">
        <v>20</v>
      </c>
      <c r="G1410" s="38" t="s">
        <v>148</v>
      </c>
      <c r="H1410" s="8">
        <v>0</v>
      </c>
      <c r="I1410" s="8">
        <v>0.04</v>
      </c>
    </row>
    <row r="1411" spans="1:9" hidden="1" x14ac:dyDescent="0.25">
      <c r="A1411" s="10" t="s">
        <v>323</v>
      </c>
      <c r="B1411" s="42" t="s">
        <v>249</v>
      </c>
      <c r="C1411" s="13" t="s">
        <v>145</v>
      </c>
      <c r="D1411" s="11" t="str">
        <f t="shared" si="68"/>
        <v>CM_15_HDMIGoiás</v>
      </c>
      <c r="E1411" s="13" t="s">
        <v>356</v>
      </c>
      <c r="F1411" s="7" t="s">
        <v>21</v>
      </c>
      <c r="G1411" s="38" t="s">
        <v>148</v>
      </c>
      <c r="H1411" s="8">
        <v>0</v>
      </c>
      <c r="I1411" s="8">
        <v>0.04</v>
      </c>
    </row>
    <row r="1412" spans="1:9" hidden="1" x14ac:dyDescent="0.25">
      <c r="A1412" s="10" t="s">
        <v>323</v>
      </c>
      <c r="B1412" s="42" t="s">
        <v>249</v>
      </c>
      <c r="C1412" s="13" t="s">
        <v>145</v>
      </c>
      <c r="D1412" s="11" t="str">
        <f t="shared" si="68"/>
        <v>CM_15_HDMIMaranhão</v>
      </c>
      <c r="E1412" s="13" t="s">
        <v>356</v>
      </c>
      <c r="F1412" s="7" t="s">
        <v>22</v>
      </c>
      <c r="G1412" s="38" t="s">
        <v>148</v>
      </c>
      <c r="H1412" s="8">
        <v>0</v>
      </c>
      <c r="I1412" s="8">
        <v>0.04</v>
      </c>
    </row>
    <row r="1413" spans="1:9" hidden="1" x14ac:dyDescent="0.25">
      <c r="A1413" s="10" t="s">
        <v>323</v>
      </c>
      <c r="B1413" s="42" t="s">
        <v>249</v>
      </c>
      <c r="C1413" s="13" t="s">
        <v>145</v>
      </c>
      <c r="D1413" s="11" t="str">
        <f t="shared" si="68"/>
        <v>CM_15_HDMIMato Grosso</v>
      </c>
      <c r="E1413" s="13" t="s">
        <v>356</v>
      </c>
      <c r="F1413" s="7" t="s">
        <v>23</v>
      </c>
      <c r="G1413" s="38" t="s">
        <v>148</v>
      </c>
      <c r="H1413" s="8">
        <v>0</v>
      </c>
      <c r="I1413" s="8">
        <v>0.04</v>
      </c>
    </row>
    <row r="1414" spans="1:9" hidden="1" x14ac:dyDescent="0.25">
      <c r="A1414" s="10" t="s">
        <v>323</v>
      </c>
      <c r="B1414" s="42" t="s">
        <v>249</v>
      </c>
      <c r="C1414" s="13" t="s">
        <v>145</v>
      </c>
      <c r="D1414" s="11" t="str">
        <f t="shared" si="68"/>
        <v>CM_15_HDMIMato Grosso do Sul</v>
      </c>
      <c r="E1414" s="13" t="s">
        <v>356</v>
      </c>
      <c r="F1414" s="7" t="s">
        <v>24</v>
      </c>
      <c r="G1414" s="38" t="s">
        <v>148</v>
      </c>
      <c r="H1414" s="8">
        <v>0</v>
      </c>
      <c r="I1414" s="8">
        <v>0.04</v>
      </c>
    </row>
    <row r="1415" spans="1:9" hidden="1" x14ac:dyDescent="0.25">
      <c r="A1415" s="10" t="s">
        <v>323</v>
      </c>
      <c r="B1415" s="42" t="s">
        <v>249</v>
      </c>
      <c r="C1415" s="13" t="s">
        <v>145</v>
      </c>
      <c r="D1415" s="11" t="str">
        <f t="shared" si="68"/>
        <v>CM_15_HDMIMinas Gerais</v>
      </c>
      <c r="E1415" s="13" t="s">
        <v>356</v>
      </c>
      <c r="F1415" s="7" t="s">
        <v>25</v>
      </c>
      <c r="G1415" s="38" t="s">
        <v>148</v>
      </c>
      <c r="H1415" s="8">
        <v>0</v>
      </c>
      <c r="I1415" s="8">
        <v>0.04</v>
      </c>
    </row>
    <row r="1416" spans="1:9" hidden="1" x14ac:dyDescent="0.25">
      <c r="A1416" s="10" t="s">
        <v>323</v>
      </c>
      <c r="B1416" s="42" t="s">
        <v>249</v>
      </c>
      <c r="C1416" s="13" t="s">
        <v>145</v>
      </c>
      <c r="D1416" s="11" t="str">
        <f t="shared" si="68"/>
        <v>CM_15_HDMIPará</v>
      </c>
      <c r="E1416" s="13" t="s">
        <v>356</v>
      </c>
      <c r="F1416" s="7" t="s">
        <v>26</v>
      </c>
      <c r="G1416" s="38" t="s">
        <v>148</v>
      </c>
      <c r="H1416" s="8">
        <v>0</v>
      </c>
      <c r="I1416" s="8">
        <v>0.04</v>
      </c>
    </row>
    <row r="1417" spans="1:9" hidden="1" x14ac:dyDescent="0.25">
      <c r="A1417" s="10" t="s">
        <v>323</v>
      </c>
      <c r="B1417" s="42" t="s">
        <v>249</v>
      </c>
      <c r="C1417" s="13" t="s">
        <v>145</v>
      </c>
      <c r="D1417" s="11" t="str">
        <f t="shared" si="68"/>
        <v>CM_15_HDMIParaíba</v>
      </c>
      <c r="E1417" s="13" t="s">
        <v>356</v>
      </c>
      <c r="F1417" s="7" t="s">
        <v>27</v>
      </c>
      <c r="G1417" s="38" t="s">
        <v>148</v>
      </c>
      <c r="H1417" s="8">
        <v>0</v>
      </c>
      <c r="I1417" s="8">
        <v>0.04</v>
      </c>
    </row>
    <row r="1418" spans="1:9" hidden="1" x14ac:dyDescent="0.25">
      <c r="A1418" s="10" t="s">
        <v>323</v>
      </c>
      <c r="B1418" s="42" t="s">
        <v>249</v>
      </c>
      <c r="C1418" s="13" t="s">
        <v>145</v>
      </c>
      <c r="D1418" s="11" t="str">
        <f t="shared" si="68"/>
        <v>CM_15_HDMIParaná</v>
      </c>
      <c r="E1418" s="13" t="s">
        <v>356</v>
      </c>
      <c r="F1418" s="7" t="s">
        <v>28</v>
      </c>
      <c r="G1418" s="38" t="s">
        <v>148</v>
      </c>
      <c r="H1418" s="8">
        <v>0</v>
      </c>
      <c r="I1418" s="8">
        <v>0.04</v>
      </c>
    </row>
    <row r="1419" spans="1:9" hidden="1" x14ac:dyDescent="0.25">
      <c r="A1419" s="10" t="s">
        <v>323</v>
      </c>
      <c r="B1419" s="42" t="s">
        <v>249</v>
      </c>
      <c r="C1419" s="13" t="s">
        <v>145</v>
      </c>
      <c r="D1419" s="11" t="str">
        <f t="shared" si="68"/>
        <v>CM_15_HDMIPernambuco</v>
      </c>
      <c r="E1419" s="13" t="s">
        <v>356</v>
      </c>
      <c r="F1419" s="7" t="s">
        <v>29</v>
      </c>
      <c r="G1419" s="38" t="s">
        <v>148</v>
      </c>
      <c r="H1419" s="8">
        <v>0</v>
      </c>
      <c r="I1419" s="8">
        <v>0.04</v>
      </c>
    </row>
    <row r="1420" spans="1:9" hidden="1" x14ac:dyDescent="0.25">
      <c r="A1420" s="10" t="s">
        <v>323</v>
      </c>
      <c r="B1420" s="42" t="s">
        <v>249</v>
      </c>
      <c r="C1420" s="13" t="s">
        <v>145</v>
      </c>
      <c r="D1420" s="11" t="str">
        <f t="shared" si="68"/>
        <v>CM_15_HDMIPiauí</v>
      </c>
      <c r="E1420" s="13" t="s">
        <v>356</v>
      </c>
      <c r="F1420" s="7" t="s">
        <v>30</v>
      </c>
      <c r="G1420" s="38" t="s">
        <v>148</v>
      </c>
      <c r="H1420" s="8">
        <v>0</v>
      </c>
      <c r="I1420" s="8">
        <v>0.04</v>
      </c>
    </row>
    <row r="1421" spans="1:9" hidden="1" x14ac:dyDescent="0.25">
      <c r="A1421" s="10" t="s">
        <v>323</v>
      </c>
      <c r="B1421" s="42" t="s">
        <v>249</v>
      </c>
      <c r="C1421" s="13" t="s">
        <v>145</v>
      </c>
      <c r="D1421" s="11" t="str">
        <f t="shared" si="68"/>
        <v>CM_15_HDMIRio Grande do Norte</v>
      </c>
      <c r="E1421" s="13" t="s">
        <v>356</v>
      </c>
      <c r="F1421" s="7" t="s">
        <v>31</v>
      </c>
      <c r="G1421" s="38" t="s">
        <v>148</v>
      </c>
      <c r="H1421" s="8">
        <v>0</v>
      </c>
      <c r="I1421" s="8">
        <v>0.04</v>
      </c>
    </row>
    <row r="1422" spans="1:9" hidden="1" x14ac:dyDescent="0.25">
      <c r="A1422" s="10" t="s">
        <v>323</v>
      </c>
      <c r="B1422" s="42" t="s">
        <v>249</v>
      </c>
      <c r="C1422" s="13" t="s">
        <v>145</v>
      </c>
      <c r="D1422" s="11" t="str">
        <f t="shared" si="68"/>
        <v>CM_15_HDMIRio Grande do Sul</v>
      </c>
      <c r="E1422" s="13" t="s">
        <v>356</v>
      </c>
      <c r="F1422" s="7" t="s">
        <v>32</v>
      </c>
      <c r="G1422" s="38" t="s">
        <v>148</v>
      </c>
      <c r="H1422" s="8">
        <v>0</v>
      </c>
      <c r="I1422" s="8">
        <v>0.04</v>
      </c>
    </row>
    <row r="1423" spans="1:9" hidden="1" x14ac:dyDescent="0.25">
      <c r="A1423" s="10" t="s">
        <v>323</v>
      </c>
      <c r="B1423" s="42" t="s">
        <v>249</v>
      </c>
      <c r="C1423" s="13" t="s">
        <v>145</v>
      </c>
      <c r="D1423" s="11" t="str">
        <f t="shared" si="68"/>
        <v>CM_15_HDMIRio de Janeiro</v>
      </c>
      <c r="E1423" s="13" t="s">
        <v>356</v>
      </c>
      <c r="F1423" s="7" t="s">
        <v>33</v>
      </c>
      <c r="G1423" s="38" t="s">
        <v>148</v>
      </c>
      <c r="H1423" s="8">
        <v>0</v>
      </c>
      <c r="I1423" s="8">
        <v>0.04</v>
      </c>
    </row>
    <row r="1424" spans="1:9" hidden="1" x14ac:dyDescent="0.25">
      <c r="A1424" s="10" t="s">
        <v>323</v>
      </c>
      <c r="B1424" s="42" t="s">
        <v>249</v>
      </c>
      <c r="C1424" s="13" t="s">
        <v>145</v>
      </c>
      <c r="D1424" s="11" t="str">
        <f t="shared" si="68"/>
        <v>CM_15_HDMIRondônia</v>
      </c>
      <c r="E1424" s="13" t="s">
        <v>356</v>
      </c>
      <c r="F1424" s="7" t="s">
        <v>34</v>
      </c>
      <c r="G1424" s="38" t="s">
        <v>148</v>
      </c>
      <c r="H1424" s="8">
        <v>0</v>
      </c>
      <c r="I1424" s="8">
        <v>0.04</v>
      </c>
    </row>
    <row r="1425" spans="1:9" hidden="1" x14ac:dyDescent="0.25">
      <c r="A1425" s="10" t="s">
        <v>323</v>
      </c>
      <c r="B1425" s="42" t="s">
        <v>249</v>
      </c>
      <c r="C1425" s="13" t="s">
        <v>145</v>
      </c>
      <c r="D1425" s="11" t="str">
        <f t="shared" si="68"/>
        <v>CM_15_HDMIRoraima</v>
      </c>
      <c r="E1425" s="13" t="s">
        <v>356</v>
      </c>
      <c r="F1425" s="7" t="s">
        <v>35</v>
      </c>
      <c r="G1425" s="38" t="s">
        <v>148</v>
      </c>
      <c r="H1425" s="8">
        <v>0</v>
      </c>
      <c r="I1425" s="8">
        <v>0.04</v>
      </c>
    </row>
    <row r="1426" spans="1:9" hidden="1" x14ac:dyDescent="0.25">
      <c r="A1426" s="10" t="s">
        <v>323</v>
      </c>
      <c r="B1426" s="42" t="s">
        <v>249</v>
      </c>
      <c r="C1426" s="13" t="s">
        <v>145</v>
      </c>
      <c r="D1426" s="11" t="str">
        <f t="shared" si="68"/>
        <v>CM_15_HDMISanta Catarina</v>
      </c>
      <c r="E1426" s="13" t="s">
        <v>356</v>
      </c>
      <c r="F1426" s="7" t="s">
        <v>36</v>
      </c>
      <c r="G1426" s="38" t="s">
        <v>148</v>
      </c>
      <c r="H1426" s="8">
        <v>0</v>
      </c>
      <c r="I1426" s="8">
        <v>0.04</v>
      </c>
    </row>
    <row r="1427" spans="1:9" hidden="1" x14ac:dyDescent="0.25">
      <c r="A1427" s="10" t="s">
        <v>323</v>
      </c>
      <c r="B1427" s="42" t="s">
        <v>249</v>
      </c>
      <c r="C1427" s="13" t="s">
        <v>145</v>
      </c>
      <c r="D1427" s="11" t="str">
        <f t="shared" si="68"/>
        <v>CM_15_HDMISergipe</v>
      </c>
      <c r="E1427" s="13" t="s">
        <v>356</v>
      </c>
      <c r="F1427" s="7" t="s">
        <v>37</v>
      </c>
      <c r="G1427" s="38" t="s">
        <v>148</v>
      </c>
      <c r="H1427" s="8">
        <v>0</v>
      </c>
      <c r="I1427" s="8">
        <v>0.04</v>
      </c>
    </row>
    <row r="1428" spans="1:9" hidden="1" x14ac:dyDescent="0.25">
      <c r="A1428" s="10" t="s">
        <v>323</v>
      </c>
      <c r="B1428" s="42" t="s">
        <v>249</v>
      </c>
      <c r="C1428" s="13" t="s">
        <v>145</v>
      </c>
      <c r="D1428" s="11" t="str">
        <f t="shared" si="68"/>
        <v>CM_15_HDMITocantins</v>
      </c>
      <c r="E1428" s="13" t="s">
        <v>356</v>
      </c>
      <c r="F1428" s="7" t="s">
        <v>38</v>
      </c>
      <c r="G1428" s="38" t="s">
        <v>148</v>
      </c>
      <c r="H1428" s="8">
        <v>0</v>
      </c>
      <c r="I1428" s="8">
        <v>0.04</v>
      </c>
    </row>
    <row r="1429" spans="1:9" hidden="1" x14ac:dyDescent="0.25">
      <c r="A1429" s="10" t="s">
        <v>323</v>
      </c>
      <c r="B1429" s="42" t="s">
        <v>249</v>
      </c>
      <c r="C1429" s="13" t="s">
        <v>145</v>
      </c>
      <c r="D1429" s="11" t="str">
        <f t="shared" ref="D1429" si="70">E1429&amp;F1429</f>
        <v>CM_15_HDMIZona Franca de Manaus</v>
      </c>
      <c r="E1429" s="13" t="s">
        <v>356</v>
      </c>
      <c r="F1429" s="7" t="s">
        <v>245</v>
      </c>
      <c r="G1429" s="38" t="s">
        <v>148</v>
      </c>
      <c r="H1429" s="8">
        <v>0</v>
      </c>
      <c r="I1429" s="8">
        <v>0</v>
      </c>
    </row>
    <row r="1430" spans="1:9" hidden="1" x14ac:dyDescent="0.25">
      <c r="A1430" s="12" t="s">
        <v>325</v>
      </c>
      <c r="B1430" s="41" t="s">
        <v>241</v>
      </c>
      <c r="C1430" s="14" t="s">
        <v>145</v>
      </c>
      <c r="D1430" s="5" t="str">
        <f t="shared" si="68"/>
        <v>PIX_4São Paulo</v>
      </c>
      <c r="E1430" s="14" t="s">
        <v>324</v>
      </c>
      <c r="F1430" s="5" t="s">
        <v>11</v>
      </c>
      <c r="G1430" s="37" t="s">
        <v>148</v>
      </c>
      <c r="H1430" s="6">
        <v>0</v>
      </c>
      <c r="I1430" s="6">
        <v>0.18</v>
      </c>
    </row>
    <row r="1431" spans="1:9" hidden="1" x14ac:dyDescent="0.25">
      <c r="A1431" s="10" t="s">
        <v>325</v>
      </c>
      <c r="B1431" s="42" t="s">
        <v>241</v>
      </c>
      <c r="C1431" s="13" t="s">
        <v>145</v>
      </c>
      <c r="D1431" s="11" t="str">
        <f t="shared" si="68"/>
        <v>PIX_4Acre</v>
      </c>
      <c r="E1431" s="13" t="s">
        <v>324</v>
      </c>
      <c r="F1431" s="7" t="s">
        <v>13</v>
      </c>
      <c r="G1431" s="38" t="s">
        <v>148</v>
      </c>
      <c r="H1431" s="8">
        <v>0</v>
      </c>
      <c r="I1431" s="8">
        <v>0.04</v>
      </c>
    </row>
    <row r="1432" spans="1:9" hidden="1" x14ac:dyDescent="0.25">
      <c r="A1432" s="10" t="s">
        <v>325</v>
      </c>
      <c r="B1432" s="42" t="s">
        <v>241</v>
      </c>
      <c r="C1432" s="13" t="s">
        <v>145</v>
      </c>
      <c r="D1432" s="11" t="str">
        <f t="shared" si="68"/>
        <v>PIX_4Alagoas</v>
      </c>
      <c r="E1432" s="13" t="s">
        <v>324</v>
      </c>
      <c r="F1432" s="7" t="s">
        <v>14</v>
      </c>
      <c r="G1432" s="38" t="s">
        <v>148</v>
      </c>
      <c r="H1432" s="8">
        <v>0</v>
      </c>
      <c r="I1432" s="8">
        <v>0.04</v>
      </c>
    </row>
    <row r="1433" spans="1:9" hidden="1" x14ac:dyDescent="0.25">
      <c r="A1433" s="10" t="s">
        <v>325</v>
      </c>
      <c r="B1433" s="42" t="s">
        <v>241</v>
      </c>
      <c r="C1433" s="13" t="s">
        <v>145</v>
      </c>
      <c r="D1433" s="11" t="str">
        <f t="shared" si="68"/>
        <v>PIX_4Amazonas</v>
      </c>
      <c r="E1433" s="13" t="s">
        <v>324</v>
      </c>
      <c r="F1433" s="7" t="s">
        <v>15</v>
      </c>
      <c r="G1433" s="38" t="s">
        <v>148</v>
      </c>
      <c r="H1433" s="8">
        <v>0</v>
      </c>
      <c r="I1433" s="8">
        <v>0.04</v>
      </c>
    </row>
    <row r="1434" spans="1:9" hidden="1" x14ac:dyDescent="0.25">
      <c r="A1434" s="10" t="s">
        <v>325</v>
      </c>
      <c r="B1434" s="42" t="s">
        <v>241</v>
      </c>
      <c r="C1434" s="13" t="s">
        <v>145</v>
      </c>
      <c r="D1434" s="11" t="str">
        <f t="shared" si="68"/>
        <v>PIX_4Amapá</v>
      </c>
      <c r="E1434" s="13" t="s">
        <v>324</v>
      </c>
      <c r="F1434" s="7" t="s">
        <v>16</v>
      </c>
      <c r="G1434" s="38" t="s">
        <v>148</v>
      </c>
      <c r="H1434" s="8">
        <v>0</v>
      </c>
      <c r="I1434" s="8">
        <v>0.04</v>
      </c>
    </row>
    <row r="1435" spans="1:9" hidden="1" x14ac:dyDescent="0.25">
      <c r="A1435" s="10" t="s">
        <v>325</v>
      </c>
      <c r="B1435" s="42" t="s">
        <v>241</v>
      </c>
      <c r="C1435" s="13" t="s">
        <v>145</v>
      </c>
      <c r="D1435" s="11" t="str">
        <f t="shared" si="68"/>
        <v>PIX_4Bahia</v>
      </c>
      <c r="E1435" s="13" t="s">
        <v>324</v>
      </c>
      <c r="F1435" s="7" t="s">
        <v>17</v>
      </c>
      <c r="G1435" s="38" t="s">
        <v>148</v>
      </c>
      <c r="H1435" s="8">
        <v>0</v>
      </c>
      <c r="I1435" s="8">
        <v>0.04</v>
      </c>
    </row>
    <row r="1436" spans="1:9" hidden="1" x14ac:dyDescent="0.25">
      <c r="A1436" s="10" t="s">
        <v>325</v>
      </c>
      <c r="B1436" s="42" t="s">
        <v>241</v>
      </c>
      <c r="C1436" s="13" t="s">
        <v>145</v>
      </c>
      <c r="D1436" s="11" t="str">
        <f t="shared" si="68"/>
        <v>PIX_4Ceará</v>
      </c>
      <c r="E1436" s="13" t="s">
        <v>324</v>
      </c>
      <c r="F1436" s="7" t="s">
        <v>18</v>
      </c>
      <c r="G1436" s="38" t="s">
        <v>148</v>
      </c>
      <c r="H1436" s="8">
        <v>0</v>
      </c>
      <c r="I1436" s="8">
        <v>0.04</v>
      </c>
    </row>
    <row r="1437" spans="1:9" hidden="1" x14ac:dyDescent="0.25">
      <c r="A1437" s="10" t="s">
        <v>325</v>
      </c>
      <c r="B1437" s="42" t="s">
        <v>241</v>
      </c>
      <c r="C1437" s="13" t="s">
        <v>145</v>
      </c>
      <c r="D1437" s="11" t="str">
        <f t="shared" si="68"/>
        <v>PIX_4Distrito Federal</v>
      </c>
      <c r="E1437" s="13" t="s">
        <v>324</v>
      </c>
      <c r="F1437" s="7" t="s">
        <v>19</v>
      </c>
      <c r="G1437" s="38" t="s">
        <v>148</v>
      </c>
      <c r="H1437" s="8">
        <v>0</v>
      </c>
      <c r="I1437" s="8">
        <v>0.04</v>
      </c>
    </row>
    <row r="1438" spans="1:9" hidden="1" x14ac:dyDescent="0.25">
      <c r="A1438" s="10" t="s">
        <v>325</v>
      </c>
      <c r="B1438" s="42" t="s">
        <v>241</v>
      </c>
      <c r="C1438" s="13" t="s">
        <v>145</v>
      </c>
      <c r="D1438" s="11" t="str">
        <f t="shared" si="68"/>
        <v>PIX_4Espírito Santo</v>
      </c>
      <c r="E1438" s="13" t="s">
        <v>324</v>
      </c>
      <c r="F1438" s="7" t="s">
        <v>20</v>
      </c>
      <c r="G1438" s="38" t="s">
        <v>148</v>
      </c>
      <c r="H1438" s="8">
        <v>0</v>
      </c>
      <c r="I1438" s="8">
        <v>0.04</v>
      </c>
    </row>
    <row r="1439" spans="1:9" hidden="1" x14ac:dyDescent="0.25">
      <c r="A1439" s="10" t="s">
        <v>325</v>
      </c>
      <c r="B1439" s="42" t="s">
        <v>241</v>
      </c>
      <c r="C1439" s="13" t="s">
        <v>145</v>
      </c>
      <c r="D1439" s="11" t="str">
        <f t="shared" si="68"/>
        <v>PIX_4Goiás</v>
      </c>
      <c r="E1439" s="13" t="s">
        <v>324</v>
      </c>
      <c r="F1439" s="7" t="s">
        <v>21</v>
      </c>
      <c r="G1439" s="38" t="s">
        <v>148</v>
      </c>
      <c r="H1439" s="8">
        <v>0</v>
      </c>
      <c r="I1439" s="8">
        <v>0.04</v>
      </c>
    </row>
    <row r="1440" spans="1:9" hidden="1" x14ac:dyDescent="0.25">
      <c r="A1440" s="10" t="s">
        <v>325</v>
      </c>
      <c r="B1440" s="42" t="s">
        <v>241</v>
      </c>
      <c r="C1440" s="13" t="s">
        <v>145</v>
      </c>
      <c r="D1440" s="11" t="str">
        <f t="shared" si="68"/>
        <v>PIX_4Maranhão</v>
      </c>
      <c r="E1440" s="13" t="s">
        <v>324</v>
      </c>
      <c r="F1440" s="7" t="s">
        <v>22</v>
      </c>
      <c r="G1440" s="38" t="s">
        <v>148</v>
      </c>
      <c r="H1440" s="8">
        <v>0</v>
      </c>
      <c r="I1440" s="8">
        <v>0.04</v>
      </c>
    </row>
    <row r="1441" spans="1:9" hidden="1" x14ac:dyDescent="0.25">
      <c r="A1441" s="10" t="s">
        <v>325</v>
      </c>
      <c r="B1441" s="42" t="s">
        <v>241</v>
      </c>
      <c r="C1441" s="13" t="s">
        <v>145</v>
      </c>
      <c r="D1441" s="11" t="str">
        <f t="shared" si="68"/>
        <v>PIX_4Mato Grosso</v>
      </c>
      <c r="E1441" s="13" t="s">
        <v>324</v>
      </c>
      <c r="F1441" s="7" t="s">
        <v>23</v>
      </c>
      <c r="G1441" s="38" t="s">
        <v>148</v>
      </c>
      <c r="H1441" s="8">
        <v>0</v>
      </c>
      <c r="I1441" s="8">
        <v>0.04</v>
      </c>
    </row>
    <row r="1442" spans="1:9" hidden="1" x14ac:dyDescent="0.25">
      <c r="A1442" s="10" t="s">
        <v>325</v>
      </c>
      <c r="B1442" s="42" t="s">
        <v>241</v>
      </c>
      <c r="C1442" s="13" t="s">
        <v>145</v>
      </c>
      <c r="D1442" s="11" t="str">
        <f t="shared" si="68"/>
        <v>PIX_4Mato Grosso do Sul</v>
      </c>
      <c r="E1442" s="13" t="s">
        <v>324</v>
      </c>
      <c r="F1442" s="7" t="s">
        <v>24</v>
      </c>
      <c r="G1442" s="38" t="s">
        <v>148</v>
      </c>
      <c r="H1442" s="8">
        <v>0</v>
      </c>
      <c r="I1442" s="8">
        <v>0.04</v>
      </c>
    </row>
    <row r="1443" spans="1:9" hidden="1" x14ac:dyDescent="0.25">
      <c r="A1443" s="10" t="s">
        <v>325</v>
      </c>
      <c r="B1443" s="42" t="s">
        <v>241</v>
      </c>
      <c r="C1443" s="13" t="s">
        <v>145</v>
      </c>
      <c r="D1443" s="11" t="str">
        <f t="shared" si="68"/>
        <v>PIX_4Minas Gerais</v>
      </c>
      <c r="E1443" s="13" t="s">
        <v>324</v>
      </c>
      <c r="F1443" s="7" t="s">
        <v>25</v>
      </c>
      <c r="G1443" s="38" t="s">
        <v>148</v>
      </c>
      <c r="H1443" s="8">
        <v>0</v>
      </c>
      <c r="I1443" s="8">
        <v>0.04</v>
      </c>
    </row>
    <row r="1444" spans="1:9" hidden="1" x14ac:dyDescent="0.25">
      <c r="A1444" s="10" t="s">
        <v>325</v>
      </c>
      <c r="B1444" s="42" t="s">
        <v>241</v>
      </c>
      <c r="C1444" s="13" t="s">
        <v>145</v>
      </c>
      <c r="D1444" s="11" t="str">
        <f t="shared" si="68"/>
        <v>PIX_4Pará</v>
      </c>
      <c r="E1444" s="13" t="s">
        <v>324</v>
      </c>
      <c r="F1444" s="7" t="s">
        <v>26</v>
      </c>
      <c r="G1444" s="38" t="s">
        <v>148</v>
      </c>
      <c r="H1444" s="8">
        <v>0</v>
      </c>
      <c r="I1444" s="8">
        <v>0.04</v>
      </c>
    </row>
    <row r="1445" spans="1:9" hidden="1" x14ac:dyDescent="0.25">
      <c r="A1445" s="10" t="s">
        <v>325</v>
      </c>
      <c r="B1445" s="42" t="s">
        <v>241</v>
      </c>
      <c r="C1445" s="13" t="s">
        <v>145</v>
      </c>
      <c r="D1445" s="11" t="str">
        <f t="shared" si="68"/>
        <v>PIX_4Paraíba</v>
      </c>
      <c r="E1445" s="13" t="s">
        <v>324</v>
      </c>
      <c r="F1445" s="7" t="s">
        <v>27</v>
      </c>
      <c r="G1445" s="38" t="s">
        <v>148</v>
      </c>
      <c r="H1445" s="8">
        <v>0</v>
      </c>
      <c r="I1445" s="8">
        <v>0.04</v>
      </c>
    </row>
    <row r="1446" spans="1:9" hidden="1" x14ac:dyDescent="0.25">
      <c r="A1446" s="10" t="s">
        <v>325</v>
      </c>
      <c r="B1446" s="42" t="s">
        <v>241</v>
      </c>
      <c r="C1446" s="13" t="s">
        <v>145</v>
      </c>
      <c r="D1446" s="11" t="str">
        <f t="shared" si="68"/>
        <v>PIX_4Paraná</v>
      </c>
      <c r="E1446" s="13" t="s">
        <v>324</v>
      </c>
      <c r="F1446" s="7" t="s">
        <v>28</v>
      </c>
      <c r="G1446" s="38" t="s">
        <v>148</v>
      </c>
      <c r="H1446" s="8">
        <v>0</v>
      </c>
      <c r="I1446" s="8">
        <v>0.04</v>
      </c>
    </row>
    <row r="1447" spans="1:9" hidden="1" x14ac:dyDescent="0.25">
      <c r="A1447" s="10" t="s">
        <v>325</v>
      </c>
      <c r="B1447" s="42" t="s">
        <v>241</v>
      </c>
      <c r="C1447" s="13" t="s">
        <v>145</v>
      </c>
      <c r="D1447" s="11" t="str">
        <f t="shared" si="68"/>
        <v>PIX_4Pernambuco</v>
      </c>
      <c r="E1447" s="13" t="s">
        <v>324</v>
      </c>
      <c r="F1447" s="7" t="s">
        <v>29</v>
      </c>
      <c r="G1447" s="38" t="s">
        <v>148</v>
      </c>
      <c r="H1447" s="8">
        <v>0</v>
      </c>
      <c r="I1447" s="8">
        <v>0.04</v>
      </c>
    </row>
    <row r="1448" spans="1:9" hidden="1" x14ac:dyDescent="0.25">
      <c r="A1448" s="10" t="s">
        <v>325</v>
      </c>
      <c r="B1448" s="42" t="s">
        <v>241</v>
      </c>
      <c r="C1448" s="13" t="s">
        <v>145</v>
      </c>
      <c r="D1448" s="11" t="str">
        <f t="shared" si="68"/>
        <v>PIX_4Piauí</v>
      </c>
      <c r="E1448" s="13" t="s">
        <v>324</v>
      </c>
      <c r="F1448" s="7" t="s">
        <v>30</v>
      </c>
      <c r="G1448" s="38" t="s">
        <v>148</v>
      </c>
      <c r="H1448" s="8">
        <v>0</v>
      </c>
      <c r="I1448" s="8">
        <v>0.04</v>
      </c>
    </row>
    <row r="1449" spans="1:9" hidden="1" x14ac:dyDescent="0.25">
      <c r="A1449" s="10" t="s">
        <v>325</v>
      </c>
      <c r="B1449" s="42" t="s">
        <v>241</v>
      </c>
      <c r="C1449" s="13" t="s">
        <v>145</v>
      </c>
      <c r="D1449" s="11" t="str">
        <f t="shared" si="68"/>
        <v>PIX_4Rio Grande do Norte</v>
      </c>
      <c r="E1449" s="13" t="s">
        <v>324</v>
      </c>
      <c r="F1449" s="7" t="s">
        <v>31</v>
      </c>
      <c r="G1449" s="38" t="s">
        <v>148</v>
      </c>
      <c r="H1449" s="8">
        <v>0</v>
      </c>
      <c r="I1449" s="8">
        <v>0.04</v>
      </c>
    </row>
    <row r="1450" spans="1:9" hidden="1" x14ac:dyDescent="0.25">
      <c r="A1450" s="10" t="s">
        <v>325</v>
      </c>
      <c r="B1450" s="42" t="s">
        <v>241</v>
      </c>
      <c r="C1450" s="13" t="s">
        <v>145</v>
      </c>
      <c r="D1450" s="11" t="str">
        <f t="shared" si="68"/>
        <v>PIX_4Rio Grande do Sul</v>
      </c>
      <c r="E1450" s="13" t="s">
        <v>324</v>
      </c>
      <c r="F1450" s="7" t="s">
        <v>32</v>
      </c>
      <c r="G1450" s="38" t="s">
        <v>148</v>
      </c>
      <c r="H1450" s="8">
        <v>0</v>
      </c>
      <c r="I1450" s="8">
        <v>0.04</v>
      </c>
    </row>
    <row r="1451" spans="1:9" hidden="1" x14ac:dyDescent="0.25">
      <c r="A1451" s="10" t="s">
        <v>325</v>
      </c>
      <c r="B1451" s="42" t="s">
        <v>241</v>
      </c>
      <c r="C1451" s="13" t="s">
        <v>145</v>
      </c>
      <c r="D1451" s="11" t="str">
        <f t="shared" si="68"/>
        <v>PIX_4Rio de Janeiro</v>
      </c>
      <c r="E1451" s="13" t="s">
        <v>324</v>
      </c>
      <c r="F1451" s="7" t="s">
        <v>33</v>
      </c>
      <c r="G1451" s="38" t="s">
        <v>148</v>
      </c>
      <c r="H1451" s="8">
        <v>0</v>
      </c>
      <c r="I1451" s="8">
        <v>0.04</v>
      </c>
    </row>
    <row r="1452" spans="1:9" hidden="1" x14ac:dyDescent="0.25">
      <c r="A1452" s="10" t="s">
        <v>325</v>
      </c>
      <c r="B1452" s="42" t="s">
        <v>241</v>
      </c>
      <c r="C1452" s="13" t="s">
        <v>145</v>
      </c>
      <c r="D1452" s="11" t="str">
        <f t="shared" si="68"/>
        <v>PIX_4Rondônia</v>
      </c>
      <c r="E1452" s="13" t="s">
        <v>324</v>
      </c>
      <c r="F1452" s="7" t="s">
        <v>34</v>
      </c>
      <c r="G1452" s="38" t="s">
        <v>148</v>
      </c>
      <c r="H1452" s="8">
        <v>0</v>
      </c>
      <c r="I1452" s="8">
        <v>0.04</v>
      </c>
    </row>
    <row r="1453" spans="1:9" hidden="1" x14ac:dyDescent="0.25">
      <c r="A1453" s="10" t="s">
        <v>325</v>
      </c>
      <c r="B1453" s="42" t="s">
        <v>241</v>
      </c>
      <c r="C1453" s="13" t="s">
        <v>145</v>
      </c>
      <c r="D1453" s="11" t="str">
        <f t="shared" si="68"/>
        <v>PIX_4Roraima</v>
      </c>
      <c r="E1453" s="13" t="s">
        <v>324</v>
      </c>
      <c r="F1453" s="7" t="s">
        <v>35</v>
      </c>
      <c r="G1453" s="38" t="s">
        <v>148</v>
      </c>
      <c r="H1453" s="8">
        <v>0</v>
      </c>
      <c r="I1453" s="8">
        <v>0.04</v>
      </c>
    </row>
    <row r="1454" spans="1:9" hidden="1" x14ac:dyDescent="0.25">
      <c r="A1454" s="10" t="s">
        <v>325</v>
      </c>
      <c r="B1454" s="42" t="s">
        <v>241</v>
      </c>
      <c r="C1454" s="13" t="s">
        <v>145</v>
      </c>
      <c r="D1454" s="11" t="str">
        <f t="shared" si="68"/>
        <v>PIX_4Santa Catarina</v>
      </c>
      <c r="E1454" s="13" t="s">
        <v>324</v>
      </c>
      <c r="F1454" s="7" t="s">
        <v>36</v>
      </c>
      <c r="G1454" s="38" t="s">
        <v>148</v>
      </c>
      <c r="H1454" s="8">
        <v>0</v>
      </c>
      <c r="I1454" s="8">
        <v>0.04</v>
      </c>
    </row>
    <row r="1455" spans="1:9" hidden="1" x14ac:dyDescent="0.25">
      <c r="A1455" s="10" t="s">
        <v>325</v>
      </c>
      <c r="B1455" s="42" t="s">
        <v>241</v>
      </c>
      <c r="C1455" s="13" t="s">
        <v>145</v>
      </c>
      <c r="D1455" s="11" t="str">
        <f t="shared" si="68"/>
        <v>PIX_4Sergipe</v>
      </c>
      <c r="E1455" s="13" t="s">
        <v>324</v>
      </c>
      <c r="F1455" s="7" t="s">
        <v>37</v>
      </c>
      <c r="G1455" s="38" t="s">
        <v>148</v>
      </c>
      <c r="H1455" s="8">
        <v>0</v>
      </c>
      <c r="I1455" s="8">
        <v>0.04</v>
      </c>
    </row>
    <row r="1456" spans="1:9" hidden="1" x14ac:dyDescent="0.25">
      <c r="A1456" s="10" t="s">
        <v>325</v>
      </c>
      <c r="B1456" s="42" t="s">
        <v>241</v>
      </c>
      <c r="C1456" s="13" t="s">
        <v>145</v>
      </c>
      <c r="D1456" s="11" t="str">
        <f t="shared" si="68"/>
        <v>PIX_4Tocantins</v>
      </c>
      <c r="E1456" s="13" t="s">
        <v>324</v>
      </c>
      <c r="F1456" s="7" t="s">
        <v>38</v>
      </c>
      <c r="G1456" s="38" t="s">
        <v>148</v>
      </c>
      <c r="H1456" s="8">
        <v>0</v>
      </c>
      <c r="I1456" s="8">
        <v>0.04</v>
      </c>
    </row>
    <row r="1457" spans="1:9" hidden="1" x14ac:dyDescent="0.25">
      <c r="A1457" s="10" t="s">
        <v>325</v>
      </c>
      <c r="B1457" s="42" t="s">
        <v>241</v>
      </c>
      <c r="C1457" s="13" t="s">
        <v>145</v>
      </c>
      <c r="D1457" s="11" t="str">
        <f t="shared" ref="D1457" si="71">E1457&amp;F1457</f>
        <v>PIX_4Zona Franca de Manaus</v>
      </c>
      <c r="E1457" s="13" t="s">
        <v>324</v>
      </c>
      <c r="F1457" s="7" t="s">
        <v>245</v>
      </c>
      <c r="G1457" s="38" t="s">
        <v>148</v>
      </c>
      <c r="H1457" s="8">
        <v>0</v>
      </c>
      <c r="I1457" s="8">
        <v>0</v>
      </c>
    </row>
    <row r="1458" spans="1:9" hidden="1" x14ac:dyDescent="0.25">
      <c r="A1458" s="12" t="s">
        <v>152</v>
      </c>
      <c r="B1458" s="41" t="s">
        <v>241</v>
      </c>
      <c r="C1458" s="14" t="s">
        <v>145</v>
      </c>
      <c r="D1458" s="5" t="str">
        <f t="shared" si="68"/>
        <v>E_TOUCH_2São Paulo</v>
      </c>
      <c r="E1458" s="14" t="s">
        <v>151</v>
      </c>
      <c r="F1458" s="5" t="s">
        <v>11</v>
      </c>
      <c r="G1458" s="37" t="s">
        <v>148</v>
      </c>
      <c r="H1458" s="6">
        <v>0</v>
      </c>
      <c r="I1458" s="6">
        <v>0.18</v>
      </c>
    </row>
    <row r="1459" spans="1:9" hidden="1" x14ac:dyDescent="0.25">
      <c r="A1459" s="10" t="s">
        <v>152</v>
      </c>
      <c r="B1459" s="42" t="s">
        <v>241</v>
      </c>
      <c r="C1459" s="13" t="s">
        <v>145</v>
      </c>
      <c r="D1459" s="11" t="str">
        <f t="shared" si="68"/>
        <v>E_TOUCH_2Acre</v>
      </c>
      <c r="E1459" s="13" t="s">
        <v>151</v>
      </c>
      <c r="F1459" s="7" t="s">
        <v>13</v>
      </c>
      <c r="G1459" s="38" t="s">
        <v>148</v>
      </c>
      <c r="H1459" s="8">
        <v>0</v>
      </c>
      <c r="I1459" s="8">
        <v>0.04</v>
      </c>
    </row>
    <row r="1460" spans="1:9" hidden="1" x14ac:dyDescent="0.25">
      <c r="A1460" s="10" t="s">
        <v>152</v>
      </c>
      <c r="B1460" s="42" t="s">
        <v>241</v>
      </c>
      <c r="C1460" s="13" t="s">
        <v>145</v>
      </c>
      <c r="D1460" s="11" t="str">
        <f t="shared" si="68"/>
        <v>E_TOUCH_2Alagoas</v>
      </c>
      <c r="E1460" s="13" t="s">
        <v>151</v>
      </c>
      <c r="F1460" s="7" t="s">
        <v>14</v>
      </c>
      <c r="G1460" s="38" t="s">
        <v>148</v>
      </c>
      <c r="H1460" s="8">
        <v>0</v>
      </c>
      <c r="I1460" s="8">
        <v>0.04</v>
      </c>
    </row>
    <row r="1461" spans="1:9" hidden="1" x14ac:dyDescent="0.25">
      <c r="A1461" s="10" t="s">
        <v>152</v>
      </c>
      <c r="B1461" s="42" t="s">
        <v>241</v>
      </c>
      <c r="C1461" s="13" t="s">
        <v>145</v>
      </c>
      <c r="D1461" s="11" t="str">
        <f t="shared" si="68"/>
        <v>E_TOUCH_2Amazonas</v>
      </c>
      <c r="E1461" s="13" t="s">
        <v>151</v>
      </c>
      <c r="F1461" s="7" t="s">
        <v>15</v>
      </c>
      <c r="G1461" s="38" t="s">
        <v>148</v>
      </c>
      <c r="H1461" s="8">
        <v>0</v>
      </c>
      <c r="I1461" s="8">
        <v>0.04</v>
      </c>
    </row>
    <row r="1462" spans="1:9" hidden="1" x14ac:dyDescent="0.25">
      <c r="A1462" s="10" t="s">
        <v>152</v>
      </c>
      <c r="B1462" s="42" t="s">
        <v>241</v>
      </c>
      <c r="C1462" s="13" t="s">
        <v>145</v>
      </c>
      <c r="D1462" s="11" t="str">
        <f t="shared" si="68"/>
        <v>E_TOUCH_2Amapá</v>
      </c>
      <c r="E1462" s="13" t="s">
        <v>151</v>
      </c>
      <c r="F1462" s="7" t="s">
        <v>16</v>
      </c>
      <c r="G1462" s="38" t="s">
        <v>148</v>
      </c>
      <c r="H1462" s="8">
        <v>0</v>
      </c>
      <c r="I1462" s="8">
        <v>0.04</v>
      </c>
    </row>
    <row r="1463" spans="1:9" hidden="1" x14ac:dyDescent="0.25">
      <c r="A1463" s="10" t="s">
        <v>152</v>
      </c>
      <c r="B1463" s="42" t="s">
        <v>241</v>
      </c>
      <c r="C1463" s="13" t="s">
        <v>145</v>
      </c>
      <c r="D1463" s="11" t="str">
        <f t="shared" ref="D1463:D1528" si="72">E1463&amp;F1463</f>
        <v>E_TOUCH_2Bahia</v>
      </c>
      <c r="E1463" s="13" t="s">
        <v>151</v>
      </c>
      <c r="F1463" s="7" t="s">
        <v>17</v>
      </c>
      <c r="G1463" s="38" t="s">
        <v>148</v>
      </c>
      <c r="H1463" s="8">
        <v>0</v>
      </c>
      <c r="I1463" s="8">
        <v>0.04</v>
      </c>
    </row>
    <row r="1464" spans="1:9" hidden="1" x14ac:dyDescent="0.25">
      <c r="A1464" s="10" t="s">
        <v>152</v>
      </c>
      <c r="B1464" s="42" t="s">
        <v>241</v>
      </c>
      <c r="C1464" s="13" t="s">
        <v>145</v>
      </c>
      <c r="D1464" s="11" t="str">
        <f t="shared" si="72"/>
        <v>E_TOUCH_2Ceará</v>
      </c>
      <c r="E1464" s="13" t="s">
        <v>151</v>
      </c>
      <c r="F1464" s="7" t="s">
        <v>18</v>
      </c>
      <c r="G1464" s="38" t="s">
        <v>148</v>
      </c>
      <c r="H1464" s="8">
        <v>0</v>
      </c>
      <c r="I1464" s="8">
        <v>0.04</v>
      </c>
    </row>
    <row r="1465" spans="1:9" hidden="1" x14ac:dyDescent="0.25">
      <c r="A1465" s="10" t="s">
        <v>152</v>
      </c>
      <c r="B1465" s="42" t="s">
        <v>241</v>
      </c>
      <c r="C1465" s="13" t="s">
        <v>145</v>
      </c>
      <c r="D1465" s="11" t="str">
        <f t="shared" si="72"/>
        <v>E_TOUCH_2Distrito Federal</v>
      </c>
      <c r="E1465" s="13" t="s">
        <v>151</v>
      </c>
      <c r="F1465" s="7" t="s">
        <v>19</v>
      </c>
      <c r="G1465" s="38" t="s">
        <v>148</v>
      </c>
      <c r="H1465" s="8">
        <v>0</v>
      </c>
      <c r="I1465" s="8">
        <v>0.04</v>
      </c>
    </row>
    <row r="1466" spans="1:9" hidden="1" x14ac:dyDescent="0.25">
      <c r="A1466" s="10" t="s">
        <v>152</v>
      </c>
      <c r="B1466" s="42" t="s">
        <v>241</v>
      </c>
      <c r="C1466" s="13" t="s">
        <v>145</v>
      </c>
      <c r="D1466" s="11" t="str">
        <f t="shared" si="72"/>
        <v>E_TOUCH_2Espírito Santo</v>
      </c>
      <c r="E1466" s="13" t="s">
        <v>151</v>
      </c>
      <c r="F1466" s="7" t="s">
        <v>20</v>
      </c>
      <c r="G1466" s="38" t="s">
        <v>148</v>
      </c>
      <c r="H1466" s="8">
        <v>0</v>
      </c>
      <c r="I1466" s="8">
        <v>0.04</v>
      </c>
    </row>
    <row r="1467" spans="1:9" hidden="1" x14ac:dyDescent="0.25">
      <c r="A1467" s="10" t="s">
        <v>152</v>
      </c>
      <c r="B1467" s="42" t="s">
        <v>241</v>
      </c>
      <c r="C1467" s="13" t="s">
        <v>145</v>
      </c>
      <c r="D1467" s="11" t="str">
        <f t="shared" si="72"/>
        <v>E_TOUCH_2Goiás</v>
      </c>
      <c r="E1467" s="13" t="s">
        <v>151</v>
      </c>
      <c r="F1467" s="7" t="s">
        <v>21</v>
      </c>
      <c r="G1467" s="38" t="s">
        <v>148</v>
      </c>
      <c r="H1467" s="8">
        <v>0</v>
      </c>
      <c r="I1467" s="8">
        <v>0.04</v>
      </c>
    </row>
    <row r="1468" spans="1:9" hidden="1" x14ac:dyDescent="0.25">
      <c r="A1468" s="10" t="s">
        <v>152</v>
      </c>
      <c r="B1468" s="42" t="s">
        <v>241</v>
      </c>
      <c r="C1468" s="13" t="s">
        <v>145</v>
      </c>
      <c r="D1468" s="11" t="str">
        <f t="shared" si="72"/>
        <v>E_TOUCH_2Maranhão</v>
      </c>
      <c r="E1468" s="13" t="s">
        <v>151</v>
      </c>
      <c r="F1468" s="7" t="s">
        <v>22</v>
      </c>
      <c r="G1468" s="38" t="s">
        <v>148</v>
      </c>
      <c r="H1468" s="8">
        <v>0</v>
      </c>
      <c r="I1468" s="8">
        <v>0.04</v>
      </c>
    </row>
    <row r="1469" spans="1:9" hidden="1" x14ac:dyDescent="0.25">
      <c r="A1469" s="10" t="s">
        <v>152</v>
      </c>
      <c r="B1469" s="42" t="s">
        <v>241</v>
      </c>
      <c r="C1469" s="13" t="s">
        <v>145</v>
      </c>
      <c r="D1469" s="11" t="str">
        <f t="shared" si="72"/>
        <v>E_TOUCH_2Mato Grosso</v>
      </c>
      <c r="E1469" s="13" t="s">
        <v>151</v>
      </c>
      <c r="F1469" s="7" t="s">
        <v>23</v>
      </c>
      <c r="G1469" s="38" t="s">
        <v>148</v>
      </c>
      <c r="H1469" s="8">
        <v>0</v>
      </c>
      <c r="I1469" s="8">
        <v>0.04</v>
      </c>
    </row>
    <row r="1470" spans="1:9" hidden="1" x14ac:dyDescent="0.25">
      <c r="A1470" s="10" t="s">
        <v>152</v>
      </c>
      <c r="B1470" s="42" t="s">
        <v>241</v>
      </c>
      <c r="C1470" s="13" t="s">
        <v>145</v>
      </c>
      <c r="D1470" s="11" t="str">
        <f t="shared" si="72"/>
        <v>E_TOUCH_2Mato Grosso do Sul</v>
      </c>
      <c r="E1470" s="13" t="s">
        <v>151</v>
      </c>
      <c r="F1470" s="7" t="s">
        <v>24</v>
      </c>
      <c r="G1470" s="38" t="s">
        <v>148</v>
      </c>
      <c r="H1470" s="8">
        <v>0</v>
      </c>
      <c r="I1470" s="8">
        <v>0.04</v>
      </c>
    </row>
    <row r="1471" spans="1:9" hidden="1" x14ac:dyDescent="0.25">
      <c r="A1471" s="10" t="s">
        <v>152</v>
      </c>
      <c r="B1471" s="42" t="s">
        <v>241</v>
      </c>
      <c r="C1471" s="13" t="s">
        <v>145</v>
      </c>
      <c r="D1471" s="11" t="str">
        <f t="shared" si="72"/>
        <v>E_TOUCH_2Minas Gerais</v>
      </c>
      <c r="E1471" s="13" t="s">
        <v>151</v>
      </c>
      <c r="F1471" s="7" t="s">
        <v>25</v>
      </c>
      <c r="G1471" s="38" t="s">
        <v>148</v>
      </c>
      <c r="H1471" s="8">
        <v>0</v>
      </c>
      <c r="I1471" s="8">
        <v>0.04</v>
      </c>
    </row>
    <row r="1472" spans="1:9" hidden="1" x14ac:dyDescent="0.25">
      <c r="A1472" s="10" t="s">
        <v>152</v>
      </c>
      <c r="B1472" s="42" t="s">
        <v>241</v>
      </c>
      <c r="C1472" s="13" t="s">
        <v>145</v>
      </c>
      <c r="D1472" s="11" t="str">
        <f t="shared" si="72"/>
        <v>E_TOUCH_2Pará</v>
      </c>
      <c r="E1472" s="13" t="s">
        <v>151</v>
      </c>
      <c r="F1472" s="7" t="s">
        <v>26</v>
      </c>
      <c r="G1472" s="38" t="s">
        <v>148</v>
      </c>
      <c r="H1472" s="8">
        <v>0</v>
      </c>
      <c r="I1472" s="8">
        <v>0.04</v>
      </c>
    </row>
    <row r="1473" spans="1:9" hidden="1" x14ac:dyDescent="0.25">
      <c r="A1473" s="10" t="s">
        <v>152</v>
      </c>
      <c r="B1473" s="42" t="s">
        <v>241</v>
      </c>
      <c r="C1473" s="13" t="s">
        <v>145</v>
      </c>
      <c r="D1473" s="11" t="str">
        <f t="shared" si="72"/>
        <v>E_TOUCH_2Paraíba</v>
      </c>
      <c r="E1473" s="13" t="s">
        <v>151</v>
      </c>
      <c r="F1473" s="7" t="s">
        <v>27</v>
      </c>
      <c r="G1473" s="38" t="s">
        <v>148</v>
      </c>
      <c r="H1473" s="8">
        <v>0</v>
      </c>
      <c r="I1473" s="8">
        <v>0.04</v>
      </c>
    </row>
    <row r="1474" spans="1:9" hidden="1" x14ac:dyDescent="0.25">
      <c r="A1474" s="10" t="s">
        <v>152</v>
      </c>
      <c r="B1474" s="42" t="s">
        <v>241</v>
      </c>
      <c r="C1474" s="13" t="s">
        <v>145</v>
      </c>
      <c r="D1474" s="11" t="str">
        <f t="shared" si="72"/>
        <v>E_TOUCH_2Paraná</v>
      </c>
      <c r="E1474" s="13" t="s">
        <v>151</v>
      </c>
      <c r="F1474" s="7" t="s">
        <v>28</v>
      </c>
      <c r="G1474" s="38" t="s">
        <v>148</v>
      </c>
      <c r="H1474" s="8">
        <v>0</v>
      </c>
      <c r="I1474" s="8">
        <v>0.04</v>
      </c>
    </row>
    <row r="1475" spans="1:9" hidden="1" x14ac:dyDescent="0.25">
      <c r="A1475" s="10" t="s">
        <v>152</v>
      </c>
      <c r="B1475" s="42" t="s">
        <v>241</v>
      </c>
      <c r="C1475" s="13" t="s">
        <v>145</v>
      </c>
      <c r="D1475" s="11" t="str">
        <f t="shared" si="72"/>
        <v>E_TOUCH_2Pernambuco</v>
      </c>
      <c r="E1475" s="13" t="s">
        <v>151</v>
      </c>
      <c r="F1475" s="7" t="s">
        <v>29</v>
      </c>
      <c r="G1475" s="38" t="s">
        <v>148</v>
      </c>
      <c r="H1475" s="8">
        <v>0</v>
      </c>
      <c r="I1475" s="8">
        <v>0.04</v>
      </c>
    </row>
    <row r="1476" spans="1:9" hidden="1" x14ac:dyDescent="0.25">
      <c r="A1476" s="10" t="s">
        <v>152</v>
      </c>
      <c r="B1476" s="42" t="s">
        <v>241</v>
      </c>
      <c r="C1476" s="13" t="s">
        <v>145</v>
      </c>
      <c r="D1476" s="11" t="str">
        <f t="shared" si="72"/>
        <v>E_TOUCH_2Piauí</v>
      </c>
      <c r="E1476" s="13" t="s">
        <v>151</v>
      </c>
      <c r="F1476" s="7" t="s">
        <v>30</v>
      </c>
      <c r="G1476" s="38" t="s">
        <v>148</v>
      </c>
      <c r="H1476" s="8">
        <v>0</v>
      </c>
      <c r="I1476" s="8">
        <v>0.04</v>
      </c>
    </row>
    <row r="1477" spans="1:9" hidden="1" x14ac:dyDescent="0.25">
      <c r="A1477" s="10" t="s">
        <v>152</v>
      </c>
      <c r="B1477" s="42" t="s">
        <v>241</v>
      </c>
      <c r="C1477" s="13" t="s">
        <v>145</v>
      </c>
      <c r="D1477" s="11" t="str">
        <f t="shared" si="72"/>
        <v>E_TOUCH_2Rio Grande do Norte</v>
      </c>
      <c r="E1477" s="13" t="s">
        <v>151</v>
      </c>
      <c r="F1477" s="7" t="s">
        <v>31</v>
      </c>
      <c r="G1477" s="38" t="s">
        <v>148</v>
      </c>
      <c r="H1477" s="8">
        <v>0</v>
      </c>
      <c r="I1477" s="8">
        <v>0.04</v>
      </c>
    </row>
    <row r="1478" spans="1:9" hidden="1" x14ac:dyDescent="0.25">
      <c r="A1478" s="10" t="s">
        <v>152</v>
      </c>
      <c r="B1478" s="42" t="s">
        <v>241</v>
      </c>
      <c r="C1478" s="13" t="s">
        <v>145</v>
      </c>
      <c r="D1478" s="11" t="str">
        <f t="shared" si="72"/>
        <v>E_TOUCH_2Rio Grande do Sul</v>
      </c>
      <c r="E1478" s="13" t="s">
        <v>151</v>
      </c>
      <c r="F1478" s="7" t="s">
        <v>32</v>
      </c>
      <c r="G1478" s="38" t="s">
        <v>148</v>
      </c>
      <c r="H1478" s="8">
        <v>0</v>
      </c>
      <c r="I1478" s="8">
        <v>0.04</v>
      </c>
    </row>
    <row r="1479" spans="1:9" hidden="1" x14ac:dyDescent="0.25">
      <c r="A1479" s="10" t="s">
        <v>152</v>
      </c>
      <c r="B1479" s="42" t="s">
        <v>241</v>
      </c>
      <c r="C1479" s="13" t="s">
        <v>145</v>
      </c>
      <c r="D1479" s="11" t="str">
        <f t="shared" si="72"/>
        <v>E_TOUCH_2Rio de Janeiro</v>
      </c>
      <c r="E1479" s="13" t="s">
        <v>151</v>
      </c>
      <c r="F1479" s="7" t="s">
        <v>33</v>
      </c>
      <c r="G1479" s="38" t="s">
        <v>148</v>
      </c>
      <c r="H1479" s="8">
        <v>0</v>
      </c>
      <c r="I1479" s="8">
        <v>0.04</v>
      </c>
    </row>
    <row r="1480" spans="1:9" hidden="1" x14ac:dyDescent="0.25">
      <c r="A1480" s="10" t="s">
        <v>152</v>
      </c>
      <c r="B1480" s="42" t="s">
        <v>241</v>
      </c>
      <c r="C1480" s="13" t="s">
        <v>145</v>
      </c>
      <c r="D1480" s="11" t="str">
        <f t="shared" si="72"/>
        <v>E_TOUCH_2Rondônia</v>
      </c>
      <c r="E1480" s="13" t="s">
        <v>151</v>
      </c>
      <c r="F1480" s="7" t="s">
        <v>34</v>
      </c>
      <c r="G1480" s="38" t="s">
        <v>148</v>
      </c>
      <c r="H1480" s="8">
        <v>0</v>
      </c>
      <c r="I1480" s="8">
        <v>0.04</v>
      </c>
    </row>
    <row r="1481" spans="1:9" hidden="1" x14ac:dyDescent="0.25">
      <c r="A1481" s="10" t="s">
        <v>152</v>
      </c>
      <c r="B1481" s="42" t="s">
        <v>241</v>
      </c>
      <c r="C1481" s="13" t="s">
        <v>145</v>
      </c>
      <c r="D1481" s="11" t="str">
        <f t="shared" si="72"/>
        <v>E_TOUCH_2Roraima</v>
      </c>
      <c r="E1481" s="13" t="s">
        <v>151</v>
      </c>
      <c r="F1481" s="7" t="s">
        <v>35</v>
      </c>
      <c r="G1481" s="38" t="s">
        <v>148</v>
      </c>
      <c r="H1481" s="8">
        <v>0</v>
      </c>
      <c r="I1481" s="8">
        <v>0.04</v>
      </c>
    </row>
    <row r="1482" spans="1:9" hidden="1" x14ac:dyDescent="0.25">
      <c r="A1482" s="10" t="s">
        <v>152</v>
      </c>
      <c r="B1482" s="42" t="s">
        <v>241</v>
      </c>
      <c r="C1482" s="13" t="s">
        <v>145</v>
      </c>
      <c r="D1482" s="11" t="str">
        <f t="shared" si="72"/>
        <v>E_TOUCH_2Santa Catarina</v>
      </c>
      <c r="E1482" s="13" t="s">
        <v>151</v>
      </c>
      <c r="F1482" s="7" t="s">
        <v>36</v>
      </c>
      <c r="G1482" s="38" t="s">
        <v>148</v>
      </c>
      <c r="H1482" s="8">
        <v>0</v>
      </c>
      <c r="I1482" s="8">
        <v>0.04</v>
      </c>
    </row>
    <row r="1483" spans="1:9" hidden="1" x14ac:dyDescent="0.25">
      <c r="A1483" s="10" t="s">
        <v>152</v>
      </c>
      <c r="B1483" s="42" t="s">
        <v>241</v>
      </c>
      <c r="C1483" s="13" t="s">
        <v>145</v>
      </c>
      <c r="D1483" s="11" t="str">
        <f t="shared" si="72"/>
        <v>E_TOUCH_2Sergipe</v>
      </c>
      <c r="E1483" s="13" t="s">
        <v>151</v>
      </c>
      <c r="F1483" s="7" t="s">
        <v>37</v>
      </c>
      <c r="G1483" s="38" t="s">
        <v>148</v>
      </c>
      <c r="H1483" s="8">
        <v>0</v>
      </c>
      <c r="I1483" s="8">
        <v>0.04</v>
      </c>
    </row>
    <row r="1484" spans="1:9" hidden="1" x14ac:dyDescent="0.25">
      <c r="A1484" s="10" t="s">
        <v>152</v>
      </c>
      <c r="B1484" s="42" t="s">
        <v>241</v>
      </c>
      <c r="C1484" s="13" t="s">
        <v>145</v>
      </c>
      <c r="D1484" s="11" t="str">
        <f t="shared" si="72"/>
        <v>E_TOUCH_2Tocantins</v>
      </c>
      <c r="E1484" s="13" t="s">
        <v>151</v>
      </c>
      <c r="F1484" s="7" t="s">
        <v>38</v>
      </c>
      <c r="G1484" s="38" t="s">
        <v>148</v>
      </c>
      <c r="H1484" s="8">
        <v>0</v>
      </c>
      <c r="I1484" s="8">
        <v>0.04</v>
      </c>
    </row>
    <row r="1485" spans="1:9" hidden="1" x14ac:dyDescent="0.25">
      <c r="A1485" s="10" t="s">
        <v>152</v>
      </c>
      <c r="B1485" s="42" t="s">
        <v>241</v>
      </c>
      <c r="C1485" s="13" t="s">
        <v>145</v>
      </c>
      <c r="D1485" s="11" t="str">
        <f t="shared" ref="D1485" si="73">E1485&amp;F1485</f>
        <v>E_TOUCH_2Zona Franca de Manaus</v>
      </c>
      <c r="E1485" s="13" t="s">
        <v>151</v>
      </c>
      <c r="F1485" s="7" t="s">
        <v>245</v>
      </c>
      <c r="G1485" s="38" t="s">
        <v>148</v>
      </c>
      <c r="H1485" s="8">
        <v>0</v>
      </c>
      <c r="I1485" s="8">
        <v>0</v>
      </c>
    </row>
    <row r="1486" spans="1:9" hidden="1" x14ac:dyDescent="0.25">
      <c r="A1486" s="12" t="s">
        <v>153</v>
      </c>
      <c r="B1486" s="41" t="s">
        <v>249</v>
      </c>
      <c r="C1486" s="14" t="s">
        <v>145</v>
      </c>
      <c r="D1486" s="5" t="str">
        <f t="shared" si="72"/>
        <v>TM_15_TOUCHSão Paulo</v>
      </c>
      <c r="E1486" s="14" t="s">
        <v>154</v>
      </c>
      <c r="F1486" s="5" t="s">
        <v>11</v>
      </c>
      <c r="G1486" s="37" t="s">
        <v>148</v>
      </c>
      <c r="H1486" s="6">
        <v>0</v>
      </c>
      <c r="I1486" s="6">
        <v>0.18</v>
      </c>
    </row>
    <row r="1487" spans="1:9" hidden="1" x14ac:dyDescent="0.25">
      <c r="A1487" s="10" t="s">
        <v>153</v>
      </c>
      <c r="B1487" s="42" t="s">
        <v>249</v>
      </c>
      <c r="C1487" s="13" t="s">
        <v>145</v>
      </c>
      <c r="D1487" s="11" t="str">
        <f t="shared" si="72"/>
        <v>TM_15_TOUCHAcre</v>
      </c>
      <c r="E1487" s="13" t="s">
        <v>154</v>
      </c>
      <c r="F1487" s="7" t="s">
        <v>13</v>
      </c>
      <c r="G1487" s="38" t="s">
        <v>148</v>
      </c>
      <c r="H1487" s="8">
        <v>0</v>
      </c>
      <c r="I1487" s="8">
        <v>0.04</v>
      </c>
    </row>
    <row r="1488" spans="1:9" hidden="1" x14ac:dyDescent="0.25">
      <c r="A1488" s="10" t="s">
        <v>153</v>
      </c>
      <c r="B1488" s="42" t="s">
        <v>249</v>
      </c>
      <c r="C1488" s="13" t="s">
        <v>145</v>
      </c>
      <c r="D1488" s="11" t="str">
        <f t="shared" si="72"/>
        <v>TM_15_TOUCHAlagoas</v>
      </c>
      <c r="E1488" s="13" t="s">
        <v>154</v>
      </c>
      <c r="F1488" s="7" t="s">
        <v>14</v>
      </c>
      <c r="G1488" s="38" t="s">
        <v>148</v>
      </c>
      <c r="H1488" s="8">
        <v>0</v>
      </c>
      <c r="I1488" s="8">
        <v>0.04</v>
      </c>
    </row>
    <row r="1489" spans="1:9" hidden="1" x14ac:dyDescent="0.25">
      <c r="A1489" s="10" t="s">
        <v>153</v>
      </c>
      <c r="B1489" s="42" t="s">
        <v>249</v>
      </c>
      <c r="C1489" s="13" t="s">
        <v>145</v>
      </c>
      <c r="D1489" s="11" t="str">
        <f t="shared" si="72"/>
        <v>TM_15_TOUCHAmazonas</v>
      </c>
      <c r="E1489" s="13" t="s">
        <v>154</v>
      </c>
      <c r="F1489" s="7" t="s">
        <v>15</v>
      </c>
      <c r="G1489" s="38" t="s">
        <v>148</v>
      </c>
      <c r="H1489" s="8">
        <v>0</v>
      </c>
      <c r="I1489" s="8">
        <v>0.04</v>
      </c>
    </row>
    <row r="1490" spans="1:9" hidden="1" x14ac:dyDescent="0.25">
      <c r="A1490" s="10" t="s">
        <v>153</v>
      </c>
      <c r="B1490" s="42" t="s">
        <v>249</v>
      </c>
      <c r="C1490" s="13" t="s">
        <v>145</v>
      </c>
      <c r="D1490" s="11" t="str">
        <f t="shared" si="72"/>
        <v>TM_15_TOUCHAmapá</v>
      </c>
      <c r="E1490" s="13" t="s">
        <v>154</v>
      </c>
      <c r="F1490" s="7" t="s">
        <v>16</v>
      </c>
      <c r="G1490" s="38" t="s">
        <v>148</v>
      </c>
      <c r="H1490" s="8">
        <v>0</v>
      </c>
      <c r="I1490" s="8">
        <v>0.04</v>
      </c>
    </row>
    <row r="1491" spans="1:9" hidden="1" x14ac:dyDescent="0.25">
      <c r="A1491" s="10" t="s">
        <v>153</v>
      </c>
      <c r="B1491" s="42" t="s">
        <v>249</v>
      </c>
      <c r="C1491" s="13" t="s">
        <v>145</v>
      </c>
      <c r="D1491" s="11" t="str">
        <f t="shared" si="72"/>
        <v>TM_15_TOUCHBahia</v>
      </c>
      <c r="E1491" s="13" t="s">
        <v>154</v>
      </c>
      <c r="F1491" s="7" t="s">
        <v>17</v>
      </c>
      <c r="G1491" s="38" t="s">
        <v>148</v>
      </c>
      <c r="H1491" s="8">
        <v>0</v>
      </c>
      <c r="I1491" s="8">
        <v>0.04</v>
      </c>
    </row>
    <row r="1492" spans="1:9" hidden="1" x14ac:dyDescent="0.25">
      <c r="A1492" s="10" t="s">
        <v>153</v>
      </c>
      <c r="B1492" s="42" t="s">
        <v>249</v>
      </c>
      <c r="C1492" s="13" t="s">
        <v>145</v>
      </c>
      <c r="D1492" s="11" t="str">
        <f t="shared" si="72"/>
        <v>TM_15_TOUCHCeará</v>
      </c>
      <c r="E1492" s="13" t="s">
        <v>154</v>
      </c>
      <c r="F1492" s="7" t="s">
        <v>18</v>
      </c>
      <c r="G1492" s="38" t="s">
        <v>148</v>
      </c>
      <c r="H1492" s="8">
        <v>0</v>
      </c>
      <c r="I1492" s="8">
        <v>0.04</v>
      </c>
    </row>
    <row r="1493" spans="1:9" hidden="1" x14ac:dyDescent="0.25">
      <c r="A1493" s="10" t="s">
        <v>153</v>
      </c>
      <c r="B1493" s="42" t="s">
        <v>249</v>
      </c>
      <c r="C1493" s="13" t="s">
        <v>145</v>
      </c>
      <c r="D1493" s="11" t="str">
        <f t="shared" si="72"/>
        <v>TM_15_TOUCHDistrito Federal</v>
      </c>
      <c r="E1493" s="13" t="s">
        <v>154</v>
      </c>
      <c r="F1493" s="7" t="s">
        <v>19</v>
      </c>
      <c r="G1493" s="38" t="s">
        <v>148</v>
      </c>
      <c r="H1493" s="8">
        <v>0</v>
      </c>
      <c r="I1493" s="8">
        <v>0.04</v>
      </c>
    </row>
    <row r="1494" spans="1:9" hidden="1" x14ac:dyDescent="0.25">
      <c r="A1494" s="10" t="s">
        <v>153</v>
      </c>
      <c r="B1494" s="42" t="s">
        <v>249</v>
      </c>
      <c r="C1494" s="13" t="s">
        <v>145</v>
      </c>
      <c r="D1494" s="11" t="str">
        <f t="shared" si="72"/>
        <v>TM_15_TOUCHEspírito Santo</v>
      </c>
      <c r="E1494" s="13" t="s">
        <v>154</v>
      </c>
      <c r="F1494" s="7" t="s">
        <v>20</v>
      </c>
      <c r="G1494" s="38" t="s">
        <v>148</v>
      </c>
      <c r="H1494" s="8">
        <v>0</v>
      </c>
      <c r="I1494" s="8">
        <v>0.04</v>
      </c>
    </row>
    <row r="1495" spans="1:9" hidden="1" x14ac:dyDescent="0.25">
      <c r="A1495" s="10" t="s">
        <v>153</v>
      </c>
      <c r="B1495" s="42" t="s">
        <v>249</v>
      </c>
      <c r="C1495" s="13" t="s">
        <v>145</v>
      </c>
      <c r="D1495" s="11" t="str">
        <f t="shared" si="72"/>
        <v>TM_15_TOUCHGoiás</v>
      </c>
      <c r="E1495" s="13" t="s">
        <v>154</v>
      </c>
      <c r="F1495" s="7" t="s">
        <v>21</v>
      </c>
      <c r="G1495" s="38" t="s">
        <v>148</v>
      </c>
      <c r="H1495" s="8">
        <v>0</v>
      </c>
      <c r="I1495" s="8">
        <v>0.04</v>
      </c>
    </row>
    <row r="1496" spans="1:9" hidden="1" x14ac:dyDescent="0.25">
      <c r="A1496" s="10" t="s">
        <v>153</v>
      </c>
      <c r="B1496" s="42" t="s">
        <v>249</v>
      </c>
      <c r="C1496" s="13" t="s">
        <v>145</v>
      </c>
      <c r="D1496" s="11" t="str">
        <f t="shared" si="72"/>
        <v>TM_15_TOUCHMaranhão</v>
      </c>
      <c r="E1496" s="13" t="s">
        <v>154</v>
      </c>
      <c r="F1496" s="7" t="s">
        <v>22</v>
      </c>
      <c r="G1496" s="38" t="s">
        <v>148</v>
      </c>
      <c r="H1496" s="8">
        <v>0</v>
      </c>
      <c r="I1496" s="8">
        <v>0.04</v>
      </c>
    </row>
    <row r="1497" spans="1:9" hidden="1" x14ac:dyDescent="0.25">
      <c r="A1497" s="10" t="s">
        <v>153</v>
      </c>
      <c r="B1497" s="42" t="s">
        <v>249</v>
      </c>
      <c r="C1497" s="13" t="s">
        <v>145</v>
      </c>
      <c r="D1497" s="11" t="str">
        <f t="shared" si="72"/>
        <v>TM_15_TOUCHMato Grosso</v>
      </c>
      <c r="E1497" s="13" t="s">
        <v>154</v>
      </c>
      <c r="F1497" s="7" t="s">
        <v>23</v>
      </c>
      <c r="G1497" s="38" t="s">
        <v>148</v>
      </c>
      <c r="H1497" s="8">
        <v>0</v>
      </c>
      <c r="I1497" s="8">
        <v>0.04</v>
      </c>
    </row>
    <row r="1498" spans="1:9" hidden="1" x14ac:dyDescent="0.25">
      <c r="A1498" s="10" t="s">
        <v>153</v>
      </c>
      <c r="B1498" s="42" t="s">
        <v>249</v>
      </c>
      <c r="C1498" s="13" t="s">
        <v>145</v>
      </c>
      <c r="D1498" s="11" t="str">
        <f t="shared" si="72"/>
        <v>TM_15_TOUCHMato Grosso do Sul</v>
      </c>
      <c r="E1498" s="13" t="s">
        <v>154</v>
      </c>
      <c r="F1498" s="7" t="s">
        <v>24</v>
      </c>
      <c r="G1498" s="38" t="s">
        <v>148</v>
      </c>
      <c r="H1498" s="8">
        <v>0</v>
      </c>
      <c r="I1498" s="8">
        <v>0.04</v>
      </c>
    </row>
    <row r="1499" spans="1:9" hidden="1" x14ac:dyDescent="0.25">
      <c r="A1499" s="10" t="s">
        <v>153</v>
      </c>
      <c r="B1499" s="42" t="s">
        <v>249</v>
      </c>
      <c r="C1499" s="13" t="s">
        <v>145</v>
      </c>
      <c r="D1499" s="11" t="str">
        <f t="shared" si="72"/>
        <v>TM_15_TOUCHMinas Gerais</v>
      </c>
      <c r="E1499" s="13" t="s">
        <v>154</v>
      </c>
      <c r="F1499" s="7" t="s">
        <v>25</v>
      </c>
      <c r="G1499" s="38" t="s">
        <v>148</v>
      </c>
      <c r="H1499" s="8">
        <v>0</v>
      </c>
      <c r="I1499" s="8">
        <v>0.04</v>
      </c>
    </row>
    <row r="1500" spans="1:9" hidden="1" x14ac:dyDescent="0.25">
      <c r="A1500" s="10" t="s">
        <v>153</v>
      </c>
      <c r="B1500" s="42" t="s">
        <v>249</v>
      </c>
      <c r="C1500" s="13" t="s">
        <v>145</v>
      </c>
      <c r="D1500" s="11" t="str">
        <f t="shared" si="72"/>
        <v>TM_15_TOUCHPará</v>
      </c>
      <c r="E1500" s="13" t="s">
        <v>154</v>
      </c>
      <c r="F1500" s="7" t="s">
        <v>26</v>
      </c>
      <c r="G1500" s="38" t="s">
        <v>148</v>
      </c>
      <c r="H1500" s="8">
        <v>0</v>
      </c>
      <c r="I1500" s="8">
        <v>0.04</v>
      </c>
    </row>
    <row r="1501" spans="1:9" hidden="1" x14ac:dyDescent="0.25">
      <c r="A1501" s="10" t="s">
        <v>153</v>
      </c>
      <c r="B1501" s="42" t="s">
        <v>249</v>
      </c>
      <c r="C1501" s="13" t="s">
        <v>145</v>
      </c>
      <c r="D1501" s="11" t="str">
        <f t="shared" si="72"/>
        <v>TM_15_TOUCHParaíba</v>
      </c>
      <c r="E1501" s="13" t="s">
        <v>154</v>
      </c>
      <c r="F1501" s="7" t="s">
        <v>27</v>
      </c>
      <c r="G1501" s="38" t="s">
        <v>148</v>
      </c>
      <c r="H1501" s="8">
        <v>0</v>
      </c>
      <c r="I1501" s="8">
        <v>0.04</v>
      </c>
    </row>
    <row r="1502" spans="1:9" hidden="1" x14ac:dyDescent="0.25">
      <c r="A1502" s="10" t="s">
        <v>153</v>
      </c>
      <c r="B1502" s="42" t="s">
        <v>249</v>
      </c>
      <c r="C1502" s="13" t="s">
        <v>145</v>
      </c>
      <c r="D1502" s="11" t="str">
        <f t="shared" si="72"/>
        <v>TM_15_TOUCHParaná</v>
      </c>
      <c r="E1502" s="13" t="s">
        <v>154</v>
      </c>
      <c r="F1502" s="7" t="s">
        <v>28</v>
      </c>
      <c r="G1502" s="38" t="s">
        <v>148</v>
      </c>
      <c r="H1502" s="8">
        <v>0</v>
      </c>
      <c r="I1502" s="8">
        <v>0.04</v>
      </c>
    </row>
    <row r="1503" spans="1:9" hidden="1" x14ac:dyDescent="0.25">
      <c r="A1503" s="10" t="s">
        <v>153</v>
      </c>
      <c r="B1503" s="42" t="s">
        <v>249</v>
      </c>
      <c r="C1503" s="13" t="s">
        <v>145</v>
      </c>
      <c r="D1503" s="11" t="str">
        <f t="shared" si="72"/>
        <v>TM_15_TOUCHPernambuco</v>
      </c>
      <c r="E1503" s="13" t="s">
        <v>154</v>
      </c>
      <c r="F1503" s="7" t="s">
        <v>29</v>
      </c>
      <c r="G1503" s="38" t="s">
        <v>148</v>
      </c>
      <c r="H1503" s="8">
        <v>0</v>
      </c>
      <c r="I1503" s="8">
        <v>0.04</v>
      </c>
    </row>
    <row r="1504" spans="1:9" hidden="1" x14ac:dyDescent="0.25">
      <c r="A1504" s="10" t="s">
        <v>153</v>
      </c>
      <c r="B1504" s="42" t="s">
        <v>249</v>
      </c>
      <c r="C1504" s="13" t="s">
        <v>145</v>
      </c>
      <c r="D1504" s="11" t="str">
        <f t="shared" si="72"/>
        <v>TM_15_TOUCHPiauí</v>
      </c>
      <c r="E1504" s="13" t="s">
        <v>154</v>
      </c>
      <c r="F1504" s="7" t="s">
        <v>30</v>
      </c>
      <c r="G1504" s="38" t="s">
        <v>148</v>
      </c>
      <c r="H1504" s="8">
        <v>0</v>
      </c>
      <c r="I1504" s="8">
        <v>0.04</v>
      </c>
    </row>
    <row r="1505" spans="1:9" hidden="1" x14ac:dyDescent="0.25">
      <c r="A1505" s="10" t="s">
        <v>153</v>
      </c>
      <c r="B1505" s="42" t="s">
        <v>249</v>
      </c>
      <c r="C1505" s="13" t="s">
        <v>145</v>
      </c>
      <c r="D1505" s="11" t="str">
        <f t="shared" si="72"/>
        <v>TM_15_TOUCHRio Grande do Norte</v>
      </c>
      <c r="E1505" s="13" t="s">
        <v>154</v>
      </c>
      <c r="F1505" s="7" t="s">
        <v>31</v>
      </c>
      <c r="G1505" s="38" t="s">
        <v>148</v>
      </c>
      <c r="H1505" s="8">
        <v>0</v>
      </c>
      <c r="I1505" s="8">
        <v>0.04</v>
      </c>
    </row>
    <row r="1506" spans="1:9" hidden="1" x14ac:dyDescent="0.25">
      <c r="A1506" s="10" t="s">
        <v>153</v>
      </c>
      <c r="B1506" s="42" t="s">
        <v>249</v>
      </c>
      <c r="C1506" s="13" t="s">
        <v>145</v>
      </c>
      <c r="D1506" s="11" t="str">
        <f t="shared" si="72"/>
        <v>TM_15_TOUCHRio Grande do Sul</v>
      </c>
      <c r="E1506" s="13" t="s">
        <v>154</v>
      </c>
      <c r="F1506" s="7" t="s">
        <v>32</v>
      </c>
      <c r="G1506" s="38" t="s">
        <v>148</v>
      </c>
      <c r="H1506" s="8">
        <v>0</v>
      </c>
      <c r="I1506" s="8">
        <v>0.04</v>
      </c>
    </row>
    <row r="1507" spans="1:9" hidden="1" x14ac:dyDescent="0.25">
      <c r="A1507" s="10" t="s">
        <v>153</v>
      </c>
      <c r="B1507" s="42" t="s">
        <v>249</v>
      </c>
      <c r="C1507" s="13" t="s">
        <v>145</v>
      </c>
      <c r="D1507" s="11" t="str">
        <f t="shared" si="72"/>
        <v>TM_15_TOUCHRio de Janeiro</v>
      </c>
      <c r="E1507" s="13" t="s">
        <v>154</v>
      </c>
      <c r="F1507" s="7" t="s">
        <v>33</v>
      </c>
      <c r="G1507" s="38" t="s">
        <v>148</v>
      </c>
      <c r="H1507" s="8">
        <v>0</v>
      </c>
      <c r="I1507" s="8">
        <v>0.04</v>
      </c>
    </row>
    <row r="1508" spans="1:9" hidden="1" x14ac:dyDescent="0.25">
      <c r="A1508" s="10" t="s">
        <v>153</v>
      </c>
      <c r="B1508" s="42" t="s">
        <v>249</v>
      </c>
      <c r="C1508" s="13" t="s">
        <v>145</v>
      </c>
      <c r="D1508" s="11" t="str">
        <f t="shared" si="72"/>
        <v>TM_15_TOUCHRondônia</v>
      </c>
      <c r="E1508" s="13" t="s">
        <v>154</v>
      </c>
      <c r="F1508" s="7" t="s">
        <v>34</v>
      </c>
      <c r="G1508" s="38" t="s">
        <v>148</v>
      </c>
      <c r="H1508" s="8">
        <v>0</v>
      </c>
      <c r="I1508" s="8">
        <v>0.04</v>
      </c>
    </row>
    <row r="1509" spans="1:9" hidden="1" x14ac:dyDescent="0.25">
      <c r="A1509" s="10" t="s">
        <v>153</v>
      </c>
      <c r="B1509" s="42" t="s">
        <v>249</v>
      </c>
      <c r="C1509" s="13" t="s">
        <v>145</v>
      </c>
      <c r="D1509" s="11" t="str">
        <f t="shared" si="72"/>
        <v>TM_15_TOUCHRoraima</v>
      </c>
      <c r="E1509" s="13" t="s">
        <v>154</v>
      </c>
      <c r="F1509" s="7" t="s">
        <v>35</v>
      </c>
      <c r="G1509" s="38" t="s">
        <v>148</v>
      </c>
      <c r="H1509" s="8">
        <v>0</v>
      </c>
      <c r="I1509" s="8">
        <v>0.04</v>
      </c>
    </row>
    <row r="1510" spans="1:9" hidden="1" x14ac:dyDescent="0.25">
      <c r="A1510" s="10" t="s">
        <v>153</v>
      </c>
      <c r="B1510" s="42" t="s">
        <v>249</v>
      </c>
      <c r="C1510" s="13" t="s">
        <v>145</v>
      </c>
      <c r="D1510" s="11" t="str">
        <f t="shared" si="72"/>
        <v>TM_15_TOUCHSanta Catarina</v>
      </c>
      <c r="E1510" s="13" t="s">
        <v>154</v>
      </c>
      <c r="F1510" s="7" t="s">
        <v>36</v>
      </c>
      <c r="G1510" s="38" t="s">
        <v>148</v>
      </c>
      <c r="H1510" s="8">
        <v>0</v>
      </c>
      <c r="I1510" s="8">
        <v>0.04</v>
      </c>
    </row>
    <row r="1511" spans="1:9" hidden="1" x14ac:dyDescent="0.25">
      <c r="A1511" s="10" t="s">
        <v>153</v>
      </c>
      <c r="B1511" s="42" t="s">
        <v>249</v>
      </c>
      <c r="C1511" s="13" t="s">
        <v>145</v>
      </c>
      <c r="D1511" s="11" t="str">
        <f t="shared" si="72"/>
        <v>TM_15_TOUCHSergipe</v>
      </c>
      <c r="E1511" s="13" t="s">
        <v>154</v>
      </c>
      <c r="F1511" s="7" t="s">
        <v>37</v>
      </c>
      <c r="G1511" s="38" t="s">
        <v>148</v>
      </c>
      <c r="H1511" s="8">
        <v>0</v>
      </c>
      <c r="I1511" s="8">
        <v>0.04</v>
      </c>
    </row>
    <row r="1512" spans="1:9" hidden="1" x14ac:dyDescent="0.25">
      <c r="A1512" s="10" t="s">
        <v>153</v>
      </c>
      <c r="B1512" s="42" t="s">
        <v>249</v>
      </c>
      <c r="C1512" s="13" t="s">
        <v>145</v>
      </c>
      <c r="D1512" s="11" t="str">
        <f t="shared" si="72"/>
        <v>TM_15_TOUCHTocantins</v>
      </c>
      <c r="E1512" s="13" t="s">
        <v>154</v>
      </c>
      <c r="F1512" s="7" t="s">
        <v>38</v>
      </c>
      <c r="G1512" s="38" t="s">
        <v>148</v>
      </c>
      <c r="H1512" s="8">
        <v>0</v>
      </c>
      <c r="I1512" s="8">
        <v>0.04</v>
      </c>
    </row>
    <row r="1513" spans="1:9" hidden="1" x14ac:dyDescent="0.25">
      <c r="A1513" s="10" t="s">
        <v>153</v>
      </c>
      <c r="B1513" s="42" t="s">
        <v>249</v>
      </c>
      <c r="C1513" s="13" t="s">
        <v>145</v>
      </c>
      <c r="D1513" s="11" t="str">
        <f t="shared" ref="D1513" si="74">E1513&amp;F1513</f>
        <v>TM_15_TOUCHZona Franca de Manaus</v>
      </c>
      <c r="E1513" s="13" t="s">
        <v>154</v>
      </c>
      <c r="F1513" s="7" t="s">
        <v>245</v>
      </c>
      <c r="G1513" s="38" t="s">
        <v>148</v>
      </c>
      <c r="H1513" s="8">
        <v>0</v>
      </c>
      <c r="I1513" s="8">
        <v>0</v>
      </c>
    </row>
    <row r="1514" spans="1:9" hidden="1" x14ac:dyDescent="0.25">
      <c r="A1514" s="14" t="s">
        <v>155</v>
      </c>
      <c r="B1514" s="41" t="s">
        <v>246</v>
      </c>
      <c r="C1514" s="14" t="s">
        <v>310</v>
      </c>
      <c r="D1514" s="5" t="str">
        <f t="shared" si="72"/>
        <v>SAT_GOSão Paulo</v>
      </c>
      <c r="E1514" s="14" t="s">
        <v>311</v>
      </c>
      <c r="F1514" s="5" t="s">
        <v>11</v>
      </c>
      <c r="G1514" s="37" t="s">
        <v>157</v>
      </c>
      <c r="H1514" s="6">
        <v>0.33329999999999999</v>
      </c>
      <c r="I1514" s="6">
        <v>0.18</v>
      </c>
    </row>
    <row r="1515" spans="1:9" hidden="1" x14ac:dyDescent="0.25">
      <c r="A1515" s="13" t="s">
        <v>155</v>
      </c>
      <c r="B1515" s="42" t="s">
        <v>241</v>
      </c>
      <c r="C1515" s="13" t="s">
        <v>310</v>
      </c>
      <c r="D1515" s="11" t="str">
        <f t="shared" si="72"/>
        <v>SAT_GOAcre</v>
      </c>
      <c r="E1515" s="13" t="s">
        <v>311</v>
      </c>
      <c r="F1515" s="7" t="s">
        <v>13</v>
      </c>
      <c r="G1515" s="38" t="s">
        <v>157</v>
      </c>
      <c r="H1515" s="8">
        <v>0.26569999999999999</v>
      </c>
      <c r="I1515" s="8">
        <v>7.0000000000000007E-2</v>
      </c>
    </row>
    <row r="1516" spans="1:9" hidden="1" x14ac:dyDescent="0.25">
      <c r="A1516" s="13" t="s">
        <v>155</v>
      </c>
      <c r="B1516" s="42" t="s">
        <v>241</v>
      </c>
      <c r="C1516" s="13" t="s">
        <v>310</v>
      </c>
      <c r="D1516" s="11" t="str">
        <f t="shared" si="72"/>
        <v>SAT_GOAlagoas</v>
      </c>
      <c r="E1516" s="13" t="s">
        <v>311</v>
      </c>
      <c r="F1516" s="7" t="s">
        <v>14</v>
      </c>
      <c r="G1516" s="38" t="s">
        <v>157</v>
      </c>
      <c r="H1516" s="8">
        <v>0.26569999999999999</v>
      </c>
      <c r="I1516" s="8">
        <v>7.0000000000000007E-2</v>
      </c>
    </row>
    <row r="1517" spans="1:9" hidden="1" x14ac:dyDescent="0.25">
      <c r="A1517" s="13" t="s">
        <v>155</v>
      </c>
      <c r="B1517" s="42" t="s">
        <v>241</v>
      </c>
      <c r="C1517" s="13" t="s">
        <v>310</v>
      </c>
      <c r="D1517" s="11" t="str">
        <f t="shared" si="72"/>
        <v>SAT_GOAmazonas</v>
      </c>
      <c r="E1517" s="13" t="s">
        <v>311</v>
      </c>
      <c r="F1517" s="7" t="s">
        <v>15</v>
      </c>
      <c r="G1517" s="38" t="s">
        <v>157</v>
      </c>
      <c r="H1517" s="8">
        <v>0.26569999999999999</v>
      </c>
      <c r="I1517" s="8">
        <v>7.0000000000000007E-2</v>
      </c>
    </row>
    <row r="1518" spans="1:9" hidden="1" x14ac:dyDescent="0.25">
      <c r="A1518" s="13" t="s">
        <v>155</v>
      </c>
      <c r="B1518" s="42" t="s">
        <v>241</v>
      </c>
      <c r="C1518" s="13" t="s">
        <v>310</v>
      </c>
      <c r="D1518" s="11" t="str">
        <f t="shared" si="72"/>
        <v>SAT_GOAmapá</v>
      </c>
      <c r="E1518" s="13" t="s">
        <v>311</v>
      </c>
      <c r="F1518" s="7" t="s">
        <v>16</v>
      </c>
      <c r="G1518" s="38" t="s">
        <v>157</v>
      </c>
      <c r="H1518" s="8">
        <v>0.26569999999999999</v>
      </c>
      <c r="I1518" s="8">
        <v>7.0000000000000007E-2</v>
      </c>
    </row>
    <row r="1519" spans="1:9" hidden="1" x14ac:dyDescent="0.25">
      <c r="A1519" s="13" t="s">
        <v>155</v>
      </c>
      <c r="B1519" s="42" t="s">
        <v>241</v>
      </c>
      <c r="C1519" s="13" t="s">
        <v>310</v>
      </c>
      <c r="D1519" s="11" t="str">
        <f t="shared" si="72"/>
        <v>SAT_GOBahia</v>
      </c>
      <c r="E1519" s="13" t="s">
        <v>311</v>
      </c>
      <c r="F1519" s="7" t="s">
        <v>17</v>
      </c>
      <c r="G1519" s="38" t="s">
        <v>157</v>
      </c>
      <c r="H1519" s="8">
        <v>0.26569999999999999</v>
      </c>
      <c r="I1519" s="8">
        <v>7.0000000000000007E-2</v>
      </c>
    </row>
    <row r="1520" spans="1:9" hidden="1" x14ac:dyDescent="0.25">
      <c r="A1520" s="13" t="s">
        <v>155</v>
      </c>
      <c r="B1520" s="42" t="s">
        <v>241</v>
      </c>
      <c r="C1520" s="13" t="s">
        <v>310</v>
      </c>
      <c r="D1520" s="11" t="str">
        <f t="shared" si="72"/>
        <v>SAT_GOCeará</v>
      </c>
      <c r="E1520" s="13" t="s">
        <v>311</v>
      </c>
      <c r="F1520" s="7" t="s">
        <v>18</v>
      </c>
      <c r="G1520" s="38" t="s">
        <v>157</v>
      </c>
      <c r="H1520" s="8">
        <v>0.26569999999999999</v>
      </c>
      <c r="I1520" s="8">
        <v>7.0000000000000007E-2</v>
      </c>
    </row>
    <row r="1521" spans="1:9" hidden="1" x14ac:dyDescent="0.25">
      <c r="A1521" s="13" t="s">
        <v>155</v>
      </c>
      <c r="B1521" s="42" t="s">
        <v>241</v>
      </c>
      <c r="C1521" s="13" t="s">
        <v>310</v>
      </c>
      <c r="D1521" s="11" t="str">
        <f t="shared" si="72"/>
        <v>SAT_GODistrito Federal</v>
      </c>
      <c r="E1521" s="13" t="s">
        <v>311</v>
      </c>
      <c r="F1521" s="7" t="s">
        <v>19</v>
      </c>
      <c r="G1521" s="38" t="s">
        <v>157</v>
      </c>
      <c r="H1521" s="8">
        <v>0.26569999999999999</v>
      </c>
      <c r="I1521" s="8">
        <v>7.0000000000000007E-2</v>
      </c>
    </row>
    <row r="1522" spans="1:9" hidden="1" x14ac:dyDescent="0.25">
      <c r="A1522" s="13" t="s">
        <v>155</v>
      </c>
      <c r="B1522" s="42" t="s">
        <v>241</v>
      </c>
      <c r="C1522" s="13" t="s">
        <v>310</v>
      </c>
      <c r="D1522" s="11" t="str">
        <f t="shared" si="72"/>
        <v>SAT_GOEspírito Santo</v>
      </c>
      <c r="E1522" s="13" t="s">
        <v>311</v>
      </c>
      <c r="F1522" s="7" t="s">
        <v>20</v>
      </c>
      <c r="G1522" s="38" t="s">
        <v>157</v>
      </c>
      <c r="H1522" s="8">
        <v>0.26569999999999999</v>
      </c>
      <c r="I1522" s="8">
        <v>7.0000000000000007E-2</v>
      </c>
    </row>
    <row r="1523" spans="1:9" hidden="1" x14ac:dyDescent="0.25">
      <c r="A1523" s="13" t="s">
        <v>155</v>
      </c>
      <c r="B1523" s="42" t="s">
        <v>241</v>
      </c>
      <c r="C1523" s="13" t="s">
        <v>310</v>
      </c>
      <c r="D1523" s="11" t="str">
        <f t="shared" si="72"/>
        <v>SAT_GOGoiás</v>
      </c>
      <c r="E1523" s="13" t="s">
        <v>311</v>
      </c>
      <c r="F1523" s="7" t="s">
        <v>21</v>
      </c>
      <c r="G1523" s="38" t="s">
        <v>157</v>
      </c>
      <c r="H1523" s="8">
        <v>0.26569999999999999</v>
      </c>
      <c r="I1523" s="8">
        <v>7.0000000000000007E-2</v>
      </c>
    </row>
    <row r="1524" spans="1:9" hidden="1" x14ac:dyDescent="0.25">
      <c r="A1524" s="13" t="s">
        <v>155</v>
      </c>
      <c r="B1524" s="42" t="s">
        <v>241</v>
      </c>
      <c r="C1524" s="13" t="s">
        <v>310</v>
      </c>
      <c r="D1524" s="11" t="str">
        <f t="shared" si="72"/>
        <v>SAT_GOMaranhão</v>
      </c>
      <c r="E1524" s="13" t="s">
        <v>311</v>
      </c>
      <c r="F1524" s="7" t="s">
        <v>22</v>
      </c>
      <c r="G1524" s="38" t="s">
        <v>157</v>
      </c>
      <c r="H1524" s="8">
        <v>0.26569999999999999</v>
      </c>
      <c r="I1524" s="8">
        <v>7.0000000000000007E-2</v>
      </c>
    </row>
    <row r="1525" spans="1:9" hidden="1" x14ac:dyDescent="0.25">
      <c r="A1525" s="13" t="s">
        <v>155</v>
      </c>
      <c r="B1525" s="42" t="s">
        <v>241</v>
      </c>
      <c r="C1525" s="13" t="s">
        <v>310</v>
      </c>
      <c r="D1525" s="11" t="str">
        <f t="shared" si="72"/>
        <v>SAT_GOMato Grosso</v>
      </c>
      <c r="E1525" s="13" t="s">
        <v>311</v>
      </c>
      <c r="F1525" s="7" t="s">
        <v>23</v>
      </c>
      <c r="G1525" s="38" t="s">
        <v>157</v>
      </c>
      <c r="H1525" s="8">
        <v>0.26569999999999999</v>
      </c>
      <c r="I1525" s="8">
        <v>7.0000000000000007E-2</v>
      </c>
    </row>
    <row r="1526" spans="1:9" hidden="1" x14ac:dyDescent="0.25">
      <c r="A1526" s="13" t="s">
        <v>155</v>
      </c>
      <c r="B1526" s="42" t="s">
        <v>241</v>
      </c>
      <c r="C1526" s="13" t="s">
        <v>310</v>
      </c>
      <c r="D1526" s="11" t="str">
        <f t="shared" si="72"/>
        <v>SAT_GOMato Grosso do Sul</v>
      </c>
      <c r="E1526" s="13" t="s">
        <v>311</v>
      </c>
      <c r="F1526" s="7" t="s">
        <v>24</v>
      </c>
      <c r="G1526" s="38" t="s">
        <v>157</v>
      </c>
      <c r="H1526" s="8">
        <v>0.26569999999999999</v>
      </c>
      <c r="I1526" s="8">
        <v>7.0000000000000007E-2</v>
      </c>
    </row>
    <row r="1527" spans="1:9" hidden="1" x14ac:dyDescent="0.25">
      <c r="A1527" s="13" t="s">
        <v>155</v>
      </c>
      <c r="B1527" s="42" t="s">
        <v>241</v>
      </c>
      <c r="C1527" s="13" t="s">
        <v>310</v>
      </c>
      <c r="D1527" s="11" t="str">
        <f t="shared" si="72"/>
        <v>SAT_GOMinas Gerais</v>
      </c>
      <c r="E1527" s="13" t="s">
        <v>311</v>
      </c>
      <c r="F1527" s="7" t="s">
        <v>25</v>
      </c>
      <c r="G1527" s="38" t="s">
        <v>157</v>
      </c>
      <c r="H1527" s="8">
        <v>0.26669999999999999</v>
      </c>
      <c r="I1527" s="8">
        <v>0.12</v>
      </c>
    </row>
    <row r="1528" spans="1:9" hidden="1" x14ac:dyDescent="0.25">
      <c r="A1528" s="13" t="s">
        <v>155</v>
      </c>
      <c r="B1528" s="42" t="s">
        <v>241</v>
      </c>
      <c r="C1528" s="13" t="s">
        <v>310</v>
      </c>
      <c r="D1528" s="11" t="str">
        <f t="shared" si="72"/>
        <v>SAT_GOPará</v>
      </c>
      <c r="E1528" s="13" t="s">
        <v>311</v>
      </c>
      <c r="F1528" s="7" t="s">
        <v>26</v>
      </c>
      <c r="G1528" s="38" t="s">
        <v>157</v>
      </c>
      <c r="H1528" s="8">
        <v>0.26569999999999999</v>
      </c>
      <c r="I1528" s="8">
        <v>7.0000000000000007E-2</v>
      </c>
    </row>
    <row r="1529" spans="1:9" hidden="1" x14ac:dyDescent="0.25">
      <c r="A1529" s="13" t="s">
        <v>155</v>
      </c>
      <c r="B1529" s="42" t="s">
        <v>241</v>
      </c>
      <c r="C1529" s="13" t="s">
        <v>310</v>
      </c>
      <c r="D1529" s="11" t="str">
        <f t="shared" ref="D1529:D1594" si="75">E1529&amp;F1529</f>
        <v>SAT_GOParaíba</v>
      </c>
      <c r="E1529" s="13" t="s">
        <v>311</v>
      </c>
      <c r="F1529" s="7" t="s">
        <v>27</v>
      </c>
      <c r="G1529" s="38" t="s">
        <v>157</v>
      </c>
      <c r="H1529" s="8">
        <v>0.26569999999999999</v>
      </c>
      <c r="I1529" s="8">
        <v>7.0000000000000007E-2</v>
      </c>
    </row>
    <row r="1530" spans="1:9" hidden="1" x14ac:dyDescent="0.25">
      <c r="A1530" s="13" t="s">
        <v>155</v>
      </c>
      <c r="B1530" s="42" t="s">
        <v>241</v>
      </c>
      <c r="C1530" s="13" t="s">
        <v>310</v>
      </c>
      <c r="D1530" s="11" t="str">
        <f t="shared" si="75"/>
        <v>SAT_GOParaná</v>
      </c>
      <c r="E1530" s="13" t="s">
        <v>311</v>
      </c>
      <c r="F1530" s="7" t="s">
        <v>28</v>
      </c>
      <c r="G1530" s="38" t="s">
        <v>157</v>
      </c>
      <c r="H1530" s="8">
        <v>0.26669999999999999</v>
      </c>
      <c r="I1530" s="8">
        <v>0.12</v>
      </c>
    </row>
    <row r="1531" spans="1:9" hidden="1" x14ac:dyDescent="0.25">
      <c r="A1531" s="13" t="s">
        <v>155</v>
      </c>
      <c r="B1531" s="42" t="s">
        <v>241</v>
      </c>
      <c r="C1531" s="13" t="s">
        <v>310</v>
      </c>
      <c r="D1531" s="11" t="str">
        <f t="shared" si="75"/>
        <v>SAT_GOPernambuco</v>
      </c>
      <c r="E1531" s="13" t="s">
        <v>311</v>
      </c>
      <c r="F1531" s="7" t="s">
        <v>29</v>
      </c>
      <c r="G1531" s="38" t="s">
        <v>157</v>
      </c>
      <c r="H1531" s="8">
        <v>0.26569999999999999</v>
      </c>
      <c r="I1531" s="8">
        <v>7.0000000000000007E-2</v>
      </c>
    </row>
    <row r="1532" spans="1:9" hidden="1" x14ac:dyDescent="0.25">
      <c r="A1532" s="13" t="s">
        <v>155</v>
      </c>
      <c r="B1532" s="42" t="s">
        <v>241</v>
      </c>
      <c r="C1532" s="13" t="s">
        <v>310</v>
      </c>
      <c r="D1532" s="11" t="str">
        <f t="shared" si="75"/>
        <v>SAT_GOPiauí</v>
      </c>
      <c r="E1532" s="13" t="s">
        <v>311</v>
      </c>
      <c r="F1532" s="7" t="s">
        <v>30</v>
      </c>
      <c r="G1532" s="38" t="s">
        <v>157</v>
      </c>
      <c r="H1532" s="8">
        <v>0.26569999999999999</v>
      </c>
      <c r="I1532" s="8">
        <v>7.0000000000000007E-2</v>
      </c>
    </row>
    <row r="1533" spans="1:9" hidden="1" x14ac:dyDescent="0.25">
      <c r="A1533" s="13" t="s">
        <v>155</v>
      </c>
      <c r="B1533" s="42" t="s">
        <v>241</v>
      </c>
      <c r="C1533" s="13" t="s">
        <v>310</v>
      </c>
      <c r="D1533" s="11" t="str">
        <f t="shared" si="75"/>
        <v>SAT_GORio Grande do Norte</v>
      </c>
      <c r="E1533" s="13" t="s">
        <v>311</v>
      </c>
      <c r="F1533" s="7" t="s">
        <v>31</v>
      </c>
      <c r="G1533" s="38" t="s">
        <v>157</v>
      </c>
      <c r="H1533" s="8">
        <v>0.26569999999999999</v>
      </c>
      <c r="I1533" s="8">
        <v>7.0000000000000007E-2</v>
      </c>
    </row>
    <row r="1534" spans="1:9" hidden="1" x14ac:dyDescent="0.25">
      <c r="A1534" s="13" t="s">
        <v>155</v>
      </c>
      <c r="B1534" s="42" t="s">
        <v>241</v>
      </c>
      <c r="C1534" s="13" t="s">
        <v>310</v>
      </c>
      <c r="D1534" s="11" t="str">
        <f t="shared" si="75"/>
        <v>SAT_GORio Grande do Sul</v>
      </c>
      <c r="E1534" s="13" t="s">
        <v>311</v>
      </c>
      <c r="F1534" s="7" t="s">
        <v>32</v>
      </c>
      <c r="G1534" s="38" t="s">
        <v>157</v>
      </c>
      <c r="H1534" s="8">
        <v>0.26669999999999999</v>
      </c>
      <c r="I1534" s="8">
        <v>0.12</v>
      </c>
    </row>
    <row r="1535" spans="1:9" hidden="1" x14ac:dyDescent="0.25">
      <c r="A1535" s="13" t="s">
        <v>155</v>
      </c>
      <c r="B1535" s="42" t="s">
        <v>241</v>
      </c>
      <c r="C1535" s="13" t="s">
        <v>310</v>
      </c>
      <c r="D1535" s="11" t="str">
        <f t="shared" si="75"/>
        <v>SAT_GORio de Janeiro</v>
      </c>
      <c r="E1535" s="13" t="s">
        <v>311</v>
      </c>
      <c r="F1535" s="7" t="s">
        <v>33</v>
      </c>
      <c r="G1535" s="38" t="s">
        <v>157</v>
      </c>
      <c r="H1535" s="8">
        <v>0.26669999999999999</v>
      </c>
      <c r="I1535" s="8">
        <v>0.12</v>
      </c>
    </row>
    <row r="1536" spans="1:9" hidden="1" x14ac:dyDescent="0.25">
      <c r="A1536" s="13" t="s">
        <v>155</v>
      </c>
      <c r="B1536" s="42" t="s">
        <v>241</v>
      </c>
      <c r="C1536" s="13" t="s">
        <v>310</v>
      </c>
      <c r="D1536" s="11" t="str">
        <f t="shared" si="75"/>
        <v>SAT_GORondônia</v>
      </c>
      <c r="E1536" s="13" t="s">
        <v>311</v>
      </c>
      <c r="F1536" s="7" t="s">
        <v>34</v>
      </c>
      <c r="G1536" s="38" t="s">
        <v>157</v>
      </c>
      <c r="H1536" s="8">
        <v>0.26569999999999999</v>
      </c>
      <c r="I1536" s="8">
        <v>7.0000000000000007E-2</v>
      </c>
    </row>
    <row r="1537" spans="1:9" hidden="1" x14ac:dyDescent="0.25">
      <c r="A1537" s="13" t="s">
        <v>155</v>
      </c>
      <c r="B1537" s="42" t="s">
        <v>241</v>
      </c>
      <c r="C1537" s="13" t="s">
        <v>310</v>
      </c>
      <c r="D1537" s="11" t="str">
        <f t="shared" si="75"/>
        <v>SAT_GORoraima</v>
      </c>
      <c r="E1537" s="13" t="s">
        <v>311</v>
      </c>
      <c r="F1537" s="7" t="s">
        <v>35</v>
      </c>
      <c r="G1537" s="38" t="s">
        <v>157</v>
      </c>
      <c r="H1537" s="8">
        <v>0.26569999999999999</v>
      </c>
      <c r="I1537" s="8">
        <v>7.0000000000000007E-2</v>
      </c>
    </row>
    <row r="1538" spans="1:9" hidden="1" x14ac:dyDescent="0.25">
      <c r="A1538" s="13" t="s">
        <v>155</v>
      </c>
      <c r="B1538" s="42" t="s">
        <v>241</v>
      </c>
      <c r="C1538" s="13" t="s">
        <v>310</v>
      </c>
      <c r="D1538" s="11" t="str">
        <f t="shared" si="75"/>
        <v>SAT_GOSanta Catarina</v>
      </c>
      <c r="E1538" s="13" t="s">
        <v>311</v>
      </c>
      <c r="F1538" s="7" t="s">
        <v>36</v>
      </c>
      <c r="G1538" s="38" t="s">
        <v>157</v>
      </c>
      <c r="H1538" s="8">
        <v>0.26669999999999999</v>
      </c>
      <c r="I1538" s="8">
        <v>0.12</v>
      </c>
    </row>
    <row r="1539" spans="1:9" hidden="1" x14ac:dyDescent="0.25">
      <c r="A1539" s="13" t="s">
        <v>155</v>
      </c>
      <c r="B1539" s="42" t="s">
        <v>241</v>
      </c>
      <c r="C1539" s="13" t="s">
        <v>310</v>
      </c>
      <c r="D1539" s="11" t="str">
        <f t="shared" si="75"/>
        <v>SAT_GOSergipe</v>
      </c>
      <c r="E1539" s="13" t="s">
        <v>311</v>
      </c>
      <c r="F1539" s="7" t="s">
        <v>37</v>
      </c>
      <c r="G1539" s="38" t="s">
        <v>157</v>
      </c>
      <c r="H1539" s="8">
        <v>0.26569999999999999</v>
      </c>
      <c r="I1539" s="8">
        <v>7.0000000000000007E-2</v>
      </c>
    </row>
    <row r="1540" spans="1:9" hidden="1" x14ac:dyDescent="0.25">
      <c r="A1540" s="13" t="s">
        <v>155</v>
      </c>
      <c r="B1540" s="42" t="s">
        <v>241</v>
      </c>
      <c r="C1540" s="13" t="s">
        <v>310</v>
      </c>
      <c r="D1540" s="11" t="str">
        <f t="shared" si="75"/>
        <v>SAT_GOTocantins</v>
      </c>
      <c r="E1540" s="13" t="s">
        <v>311</v>
      </c>
      <c r="F1540" s="7" t="s">
        <v>38</v>
      </c>
      <c r="G1540" s="38" t="s">
        <v>157</v>
      </c>
      <c r="H1540" s="8">
        <v>0.26569999999999999</v>
      </c>
      <c r="I1540" s="8">
        <v>7.0000000000000007E-2</v>
      </c>
    </row>
    <row r="1541" spans="1:9" hidden="1" x14ac:dyDescent="0.25">
      <c r="A1541" s="13" t="s">
        <v>155</v>
      </c>
      <c r="B1541" s="42" t="s">
        <v>241</v>
      </c>
      <c r="C1541" s="13" t="s">
        <v>310</v>
      </c>
      <c r="D1541" s="11" t="str">
        <f t="shared" ref="D1541" si="76">E1541&amp;F1541</f>
        <v>SAT_GOZona Franca de Manaus</v>
      </c>
      <c r="E1541" s="13" t="s">
        <v>311</v>
      </c>
      <c r="F1541" s="7" t="s">
        <v>245</v>
      </c>
      <c r="G1541" s="38" t="s">
        <v>157</v>
      </c>
      <c r="H1541" s="8">
        <v>0</v>
      </c>
      <c r="I1541" s="8">
        <v>0</v>
      </c>
    </row>
    <row r="1542" spans="1:9" hidden="1" x14ac:dyDescent="0.25">
      <c r="A1542" s="14" t="s">
        <v>159</v>
      </c>
      <c r="B1542" s="41" t="s">
        <v>246</v>
      </c>
      <c r="C1542" s="14" t="s">
        <v>310</v>
      </c>
      <c r="D1542" s="5" t="str">
        <f t="shared" si="75"/>
        <v>LINKER_ISão Paulo</v>
      </c>
      <c r="E1542" s="14" t="s">
        <v>158</v>
      </c>
      <c r="F1542" s="5" t="s">
        <v>11</v>
      </c>
      <c r="G1542" s="37" t="s">
        <v>157</v>
      </c>
      <c r="H1542" s="6">
        <v>0.33329999999999999</v>
      </c>
      <c r="I1542" s="6">
        <v>0.18</v>
      </c>
    </row>
    <row r="1543" spans="1:9" hidden="1" x14ac:dyDescent="0.25">
      <c r="A1543" s="13" t="s">
        <v>159</v>
      </c>
      <c r="B1543" s="42" t="s">
        <v>241</v>
      </c>
      <c r="C1543" s="13" t="s">
        <v>310</v>
      </c>
      <c r="D1543" s="11" t="str">
        <f t="shared" si="75"/>
        <v>LINKER_IAcre</v>
      </c>
      <c r="E1543" s="13" t="s">
        <v>158</v>
      </c>
      <c r="F1543" s="7" t="s">
        <v>13</v>
      </c>
      <c r="G1543" s="38" t="s">
        <v>157</v>
      </c>
      <c r="H1543" s="8">
        <v>0.26569999999999999</v>
      </c>
      <c r="I1543" s="8">
        <v>7.0000000000000007E-2</v>
      </c>
    </row>
    <row r="1544" spans="1:9" hidden="1" x14ac:dyDescent="0.25">
      <c r="A1544" s="13" t="s">
        <v>159</v>
      </c>
      <c r="B1544" s="42" t="s">
        <v>241</v>
      </c>
      <c r="C1544" s="13" t="s">
        <v>310</v>
      </c>
      <c r="D1544" s="11" t="str">
        <f t="shared" si="75"/>
        <v>LINKER_IAlagoas</v>
      </c>
      <c r="E1544" s="13" t="s">
        <v>158</v>
      </c>
      <c r="F1544" s="7" t="s">
        <v>14</v>
      </c>
      <c r="G1544" s="38" t="s">
        <v>157</v>
      </c>
      <c r="H1544" s="8">
        <v>0.26569999999999999</v>
      </c>
      <c r="I1544" s="8">
        <v>7.0000000000000007E-2</v>
      </c>
    </row>
    <row r="1545" spans="1:9" hidden="1" x14ac:dyDescent="0.25">
      <c r="A1545" s="13" t="s">
        <v>159</v>
      </c>
      <c r="B1545" s="42" t="s">
        <v>241</v>
      </c>
      <c r="C1545" s="13" t="s">
        <v>310</v>
      </c>
      <c r="D1545" s="11" t="str">
        <f t="shared" si="75"/>
        <v>LINKER_IAmazonas</v>
      </c>
      <c r="E1545" s="13" t="s">
        <v>158</v>
      </c>
      <c r="F1545" s="7" t="s">
        <v>15</v>
      </c>
      <c r="G1545" s="38" t="s">
        <v>157</v>
      </c>
      <c r="H1545" s="8">
        <v>0.26569999999999999</v>
      </c>
      <c r="I1545" s="8">
        <v>7.0000000000000007E-2</v>
      </c>
    </row>
    <row r="1546" spans="1:9" hidden="1" x14ac:dyDescent="0.25">
      <c r="A1546" s="13" t="s">
        <v>159</v>
      </c>
      <c r="B1546" s="42" t="s">
        <v>241</v>
      </c>
      <c r="C1546" s="13" t="s">
        <v>310</v>
      </c>
      <c r="D1546" s="11" t="str">
        <f t="shared" si="75"/>
        <v>LINKER_IAmapá</v>
      </c>
      <c r="E1546" s="13" t="s">
        <v>158</v>
      </c>
      <c r="F1546" s="7" t="s">
        <v>16</v>
      </c>
      <c r="G1546" s="38" t="s">
        <v>157</v>
      </c>
      <c r="H1546" s="8">
        <v>0.26569999999999999</v>
      </c>
      <c r="I1546" s="8">
        <v>7.0000000000000007E-2</v>
      </c>
    </row>
    <row r="1547" spans="1:9" hidden="1" x14ac:dyDescent="0.25">
      <c r="A1547" s="13" t="s">
        <v>159</v>
      </c>
      <c r="B1547" s="42" t="s">
        <v>241</v>
      </c>
      <c r="C1547" s="13" t="s">
        <v>310</v>
      </c>
      <c r="D1547" s="11" t="str">
        <f t="shared" si="75"/>
        <v>LINKER_IBahia</v>
      </c>
      <c r="E1547" s="13" t="s">
        <v>158</v>
      </c>
      <c r="F1547" s="7" t="s">
        <v>17</v>
      </c>
      <c r="G1547" s="38" t="s">
        <v>157</v>
      </c>
      <c r="H1547" s="8">
        <v>0.26569999999999999</v>
      </c>
      <c r="I1547" s="8">
        <v>7.0000000000000007E-2</v>
      </c>
    </row>
    <row r="1548" spans="1:9" hidden="1" x14ac:dyDescent="0.25">
      <c r="A1548" s="13" t="s">
        <v>159</v>
      </c>
      <c r="B1548" s="42" t="s">
        <v>241</v>
      </c>
      <c r="C1548" s="13" t="s">
        <v>310</v>
      </c>
      <c r="D1548" s="11" t="str">
        <f t="shared" si="75"/>
        <v>LINKER_ICeará</v>
      </c>
      <c r="E1548" s="13" t="s">
        <v>158</v>
      </c>
      <c r="F1548" s="7" t="s">
        <v>18</v>
      </c>
      <c r="G1548" s="38" t="s">
        <v>157</v>
      </c>
      <c r="H1548" s="8">
        <v>0.26569999999999999</v>
      </c>
      <c r="I1548" s="8">
        <v>7.0000000000000007E-2</v>
      </c>
    </row>
    <row r="1549" spans="1:9" hidden="1" x14ac:dyDescent="0.25">
      <c r="A1549" s="13" t="s">
        <v>159</v>
      </c>
      <c r="B1549" s="42" t="s">
        <v>241</v>
      </c>
      <c r="C1549" s="13" t="s">
        <v>310</v>
      </c>
      <c r="D1549" s="11" t="str">
        <f t="shared" si="75"/>
        <v>LINKER_IDistrito Federal</v>
      </c>
      <c r="E1549" s="13" t="s">
        <v>158</v>
      </c>
      <c r="F1549" s="7" t="s">
        <v>19</v>
      </c>
      <c r="G1549" s="38" t="s">
        <v>157</v>
      </c>
      <c r="H1549" s="8">
        <v>0.26569999999999999</v>
      </c>
      <c r="I1549" s="8">
        <v>7.0000000000000007E-2</v>
      </c>
    </row>
    <row r="1550" spans="1:9" hidden="1" x14ac:dyDescent="0.25">
      <c r="A1550" s="13" t="s">
        <v>159</v>
      </c>
      <c r="B1550" s="42" t="s">
        <v>241</v>
      </c>
      <c r="C1550" s="13" t="s">
        <v>310</v>
      </c>
      <c r="D1550" s="11" t="str">
        <f t="shared" si="75"/>
        <v>LINKER_IEspírito Santo</v>
      </c>
      <c r="E1550" s="13" t="s">
        <v>158</v>
      </c>
      <c r="F1550" s="7" t="s">
        <v>20</v>
      </c>
      <c r="G1550" s="38" t="s">
        <v>157</v>
      </c>
      <c r="H1550" s="8">
        <v>0.26569999999999999</v>
      </c>
      <c r="I1550" s="8">
        <v>7.0000000000000007E-2</v>
      </c>
    </row>
    <row r="1551" spans="1:9" hidden="1" x14ac:dyDescent="0.25">
      <c r="A1551" s="13" t="s">
        <v>159</v>
      </c>
      <c r="B1551" s="42" t="s">
        <v>241</v>
      </c>
      <c r="C1551" s="13" t="s">
        <v>310</v>
      </c>
      <c r="D1551" s="11" t="str">
        <f t="shared" si="75"/>
        <v>LINKER_IGoiás</v>
      </c>
      <c r="E1551" s="13" t="s">
        <v>158</v>
      </c>
      <c r="F1551" s="7" t="s">
        <v>21</v>
      </c>
      <c r="G1551" s="38" t="s">
        <v>157</v>
      </c>
      <c r="H1551" s="8">
        <v>0.26569999999999999</v>
      </c>
      <c r="I1551" s="8">
        <v>7.0000000000000007E-2</v>
      </c>
    </row>
    <row r="1552" spans="1:9" hidden="1" x14ac:dyDescent="0.25">
      <c r="A1552" s="13" t="s">
        <v>159</v>
      </c>
      <c r="B1552" s="42" t="s">
        <v>241</v>
      </c>
      <c r="C1552" s="13" t="s">
        <v>310</v>
      </c>
      <c r="D1552" s="11" t="str">
        <f t="shared" si="75"/>
        <v>LINKER_IMaranhão</v>
      </c>
      <c r="E1552" s="13" t="s">
        <v>158</v>
      </c>
      <c r="F1552" s="7" t="s">
        <v>22</v>
      </c>
      <c r="G1552" s="38" t="s">
        <v>157</v>
      </c>
      <c r="H1552" s="8">
        <v>0.26569999999999999</v>
      </c>
      <c r="I1552" s="8">
        <v>7.0000000000000007E-2</v>
      </c>
    </row>
    <row r="1553" spans="1:9" hidden="1" x14ac:dyDescent="0.25">
      <c r="A1553" s="13" t="s">
        <v>159</v>
      </c>
      <c r="B1553" s="42" t="s">
        <v>241</v>
      </c>
      <c r="C1553" s="13" t="s">
        <v>310</v>
      </c>
      <c r="D1553" s="11" t="str">
        <f t="shared" si="75"/>
        <v>LINKER_IMato Grosso</v>
      </c>
      <c r="E1553" s="13" t="s">
        <v>158</v>
      </c>
      <c r="F1553" s="7" t="s">
        <v>23</v>
      </c>
      <c r="G1553" s="38" t="s">
        <v>157</v>
      </c>
      <c r="H1553" s="8">
        <v>0.26569999999999999</v>
      </c>
      <c r="I1553" s="8">
        <v>7.0000000000000007E-2</v>
      </c>
    </row>
    <row r="1554" spans="1:9" hidden="1" x14ac:dyDescent="0.25">
      <c r="A1554" s="13" t="s">
        <v>159</v>
      </c>
      <c r="B1554" s="42" t="s">
        <v>241</v>
      </c>
      <c r="C1554" s="13" t="s">
        <v>310</v>
      </c>
      <c r="D1554" s="11" t="str">
        <f t="shared" si="75"/>
        <v>LINKER_IMato Grosso do Sul</v>
      </c>
      <c r="E1554" s="13" t="s">
        <v>158</v>
      </c>
      <c r="F1554" s="7" t="s">
        <v>24</v>
      </c>
      <c r="G1554" s="38" t="s">
        <v>157</v>
      </c>
      <c r="H1554" s="8">
        <v>0.26569999999999999</v>
      </c>
      <c r="I1554" s="8">
        <v>7.0000000000000007E-2</v>
      </c>
    </row>
    <row r="1555" spans="1:9" hidden="1" x14ac:dyDescent="0.25">
      <c r="A1555" s="13" t="s">
        <v>159</v>
      </c>
      <c r="B1555" s="42" t="s">
        <v>241</v>
      </c>
      <c r="C1555" s="13" t="s">
        <v>310</v>
      </c>
      <c r="D1555" s="11" t="str">
        <f t="shared" si="75"/>
        <v>LINKER_IMinas Gerais</v>
      </c>
      <c r="E1555" s="13" t="s">
        <v>158</v>
      </c>
      <c r="F1555" s="7" t="s">
        <v>25</v>
      </c>
      <c r="G1555" s="38" t="s">
        <v>157</v>
      </c>
      <c r="H1555" s="8">
        <v>0.26669999999999999</v>
      </c>
      <c r="I1555" s="8">
        <v>0.12</v>
      </c>
    </row>
    <row r="1556" spans="1:9" hidden="1" x14ac:dyDescent="0.25">
      <c r="A1556" s="13" t="s">
        <v>159</v>
      </c>
      <c r="B1556" s="42" t="s">
        <v>241</v>
      </c>
      <c r="C1556" s="13" t="s">
        <v>310</v>
      </c>
      <c r="D1556" s="11" t="str">
        <f t="shared" si="75"/>
        <v>LINKER_IPará</v>
      </c>
      <c r="E1556" s="13" t="s">
        <v>158</v>
      </c>
      <c r="F1556" s="7" t="s">
        <v>26</v>
      </c>
      <c r="G1556" s="38" t="s">
        <v>157</v>
      </c>
      <c r="H1556" s="8">
        <v>0.26569999999999999</v>
      </c>
      <c r="I1556" s="8">
        <v>7.0000000000000007E-2</v>
      </c>
    </row>
    <row r="1557" spans="1:9" hidden="1" x14ac:dyDescent="0.25">
      <c r="A1557" s="13" t="s">
        <v>159</v>
      </c>
      <c r="B1557" s="42" t="s">
        <v>241</v>
      </c>
      <c r="C1557" s="13" t="s">
        <v>310</v>
      </c>
      <c r="D1557" s="11" t="str">
        <f t="shared" si="75"/>
        <v>LINKER_IParaíba</v>
      </c>
      <c r="E1557" s="13" t="s">
        <v>158</v>
      </c>
      <c r="F1557" s="7" t="s">
        <v>27</v>
      </c>
      <c r="G1557" s="38" t="s">
        <v>157</v>
      </c>
      <c r="H1557" s="8">
        <v>0.26569999999999999</v>
      </c>
      <c r="I1557" s="8">
        <v>7.0000000000000007E-2</v>
      </c>
    </row>
    <row r="1558" spans="1:9" hidden="1" x14ac:dyDescent="0.25">
      <c r="A1558" s="13" t="s">
        <v>159</v>
      </c>
      <c r="B1558" s="42" t="s">
        <v>241</v>
      </c>
      <c r="C1558" s="13" t="s">
        <v>310</v>
      </c>
      <c r="D1558" s="11" t="str">
        <f t="shared" si="75"/>
        <v>LINKER_IParaná</v>
      </c>
      <c r="E1558" s="13" t="s">
        <v>158</v>
      </c>
      <c r="F1558" s="7" t="s">
        <v>28</v>
      </c>
      <c r="G1558" s="38" t="s">
        <v>157</v>
      </c>
      <c r="H1558" s="8">
        <v>0.26669999999999999</v>
      </c>
      <c r="I1558" s="8">
        <v>0.12</v>
      </c>
    </row>
    <row r="1559" spans="1:9" hidden="1" x14ac:dyDescent="0.25">
      <c r="A1559" s="13" t="s">
        <v>159</v>
      </c>
      <c r="B1559" s="42" t="s">
        <v>241</v>
      </c>
      <c r="C1559" s="13" t="s">
        <v>310</v>
      </c>
      <c r="D1559" s="11" t="str">
        <f t="shared" si="75"/>
        <v>LINKER_IPernambuco</v>
      </c>
      <c r="E1559" s="13" t="s">
        <v>158</v>
      </c>
      <c r="F1559" s="7" t="s">
        <v>29</v>
      </c>
      <c r="G1559" s="38" t="s">
        <v>157</v>
      </c>
      <c r="H1559" s="8">
        <v>0.26569999999999999</v>
      </c>
      <c r="I1559" s="8">
        <v>7.0000000000000007E-2</v>
      </c>
    </row>
    <row r="1560" spans="1:9" hidden="1" x14ac:dyDescent="0.25">
      <c r="A1560" s="13" t="s">
        <v>159</v>
      </c>
      <c r="B1560" s="42" t="s">
        <v>241</v>
      </c>
      <c r="C1560" s="13" t="s">
        <v>310</v>
      </c>
      <c r="D1560" s="11" t="str">
        <f t="shared" si="75"/>
        <v>LINKER_IPiauí</v>
      </c>
      <c r="E1560" s="13" t="s">
        <v>158</v>
      </c>
      <c r="F1560" s="7" t="s">
        <v>30</v>
      </c>
      <c r="G1560" s="38" t="s">
        <v>157</v>
      </c>
      <c r="H1560" s="8">
        <v>0.26569999999999999</v>
      </c>
      <c r="I1560" s="8">
        <v>7.0000000000000007E-2</v>
      </c>
    </row>
    <row r="1561" spans="1:9" hidden="1" x14ac:dyDescent="0.25">
      <c r="A1561" s="13" t="s">
        <v>159</v>
      </c>
      <c r="B1561" s="42" t="s">
        <v>241</v>
      </c>
      <c r="C1561" s="13" t="s">
        <v>310</v>
      </c>
      <c r="D1561" s="11" t="str">
        <f t="shared" si="75"/>
        <v>LINKER_IRio Grande do Norte</v>
      </c>
      <c r="E1561" s="13" t="s">
        <v>158</v>
      </c>
      <c r="F1561" s="7" t="s">
        <v>31</v>
      </c>
      <c r="G1561" s="38" t="s">
        <v>157</v>
      </c>
      <c r="H1561" s="8">
        <v>0.26569999999999999</v>
      </c>
      <c r="I1561" s="8">
        <v>7.0000000000000007E-2</v>
      </c>
    </row>
    <row r="1562" spans="1:9" hidden="1" x14ac:dyDescent="0.25">
      <c r="A1562" s="13" t="s">
        <v>159</v>
      </c>
      <c r="B1562" s="42" t="s">
        <v>241</v>
      </c>
      <c r="C1562" s="13" t="s">
        <v>310</v>
      </c>
      <c r="D1562" s="11" t="str">
        <f t="shared" si="75"/>
        <v>LINKER_IRio Grande do Sul</v>
      </c>
      <c r="E1562" s="13" t="s">
        <v>158</v>
      </c>
      <c r="F1562" s="7" t="s">
        <v>32</v>
      </c>
      <c r="G1562" s="38" t="s">
        <v>157</v>
      </c>
      <c r="H1562" s="8">
        <v>0.26669999999999999</v>
      </c>
      <c r="I1562" s="8">
        <v>0.12</v>
      </c>
    </row>
    <row r="1563" spans="1:9" hidden="1" x14ac:dyDescent="0.25">
      <c r="A1563" s="13" t="s">
        <v>159</v>
      </c>
      <c r="B1563" s="42" t="s">
        <v>241</v>
      </c>
      <c r="C1563" s="13" t="s">
        <v>310</v>
      </c>
      <c r="D1563" s="11" t="str">
        <f t="shared" si="75"/>
        <v>LINKER_IRio de Janeiro</v>
      </c>
      <c r="E1563" s="13" t="s">
        <v>158</v>
      </c>
      <c r="F1563" s="7" t="s">
        <v>33</v>
      </c>
      <c r="G1563" s="38" t="s">
        <v>157</v>
      </c>
      <c r="H1563" s="8">
        <v>0.26669999999999999</v>
      </c>
      <c r="I1563" s="8">
        <v>0.12</v>
      </c>
    </row>
    <row r="1564" spans="1:9" hidden="1" x14ac:dyDescent="0.25">
      <c r="A1564" s="13" t="s">
        <v>159</v>
      </c>
      <c r="B1564" s="42" t="s">
        <v>241</v>
      </c>
      <c r="C1564" s="13" t="s">
        <v>310</v>
      </c>
      <c r="D1564" s="11" t="str">
        <f t="shared" si="75"/>
        <v>LINKER_IRondônia</v>
      </c>
      <c r="E1564" s="13" t="s">
        <v>158</v>
      </c>
      <c r="F1564" s="7" t="s">
        <v>34</v>
      </c>
      <c r="G1564" s="38" t="s">
        <v>157</v>
      </c>
      <c r="H1564" s="8">
        <v>0.26569999999999999</v>
      </c>
      <c r="I1564" s="8">
        <v>7.0000000000000007E-2</v>
      </c>
    </row>
    <row r="1565" spans="1:9" hidden="1" x14ac:dyDescent="0.25">
      <c r="A1565" s="13" t="s">
        <v>159</v>
      </c>
      <c r="B1565" s="42" t="s">
        <v>241</v>
      </c>
      <c r="C1565" s="13" t="s">
        <v>310</v>
      </c>
      <c r="D1565" s="11" t="str">
        <f t="shared" si="75"/>
        <v>LINKER_IRoraima</v>
      </c>
      <c r="E1565" s="13" t="s">
        <v>158</v>
      </c>
      <c r="F1565" s="7" t="s">
        <v>35</v>
      </c>
      <c r="G1565" s="38" t="s">
        <v>157</v>
      </c>
      <c r="H1565" s="8">
        <v>0.26569999999999999</v>
      </c>
      <c r="I1565" s="8">
        <v>7.0000000000000007E-2</v>
      </c>
    </row>
    <row r="1566" spans="1:9" hidden="1" x14ac:dyDescent="0.25">
      <c r="A1566" s="13" t="s">
        <v>159</v>
      </c>
      <c r="B1566" s="42" t="s">
        <v>241</v>
      </c>
      <c r="C1566" s="13" t="s">
        <v>310</v>
      </c>
      <c r="D1566" s="11" t="str">
        <f t="shared" si="75"/>
        <v>LINKER_ISanta Catarina</v>
      </c>
      <c r="E1566" s="13" t="s">
        <v>158</v>
      </c>
      <c r="F1566" s="7" t="s">
        <v>36</v>
      </c>
      <c r="G1566" s="38" t="s">
        <v>157</v>
      </c>
      <c r="H1566" s="8">
        <v>0.26669999999999999</v>
      </c>
      <c r="I1566" s="8">
        <v>0.12</v>
      </c>
    </row>
    <row r="1567" spans="1:9" hidden="1" x14ac:dyDescent="0.25">
      <c r="A1567" s="13" t="s">
        <v>159</v>
      </c>
      <c r="B1567" s="42" t="s">
        <v>241</v>
      </c>
      <c r="C1567" s="13" t="s">
        <v>310</v>
      </c>
      <c r="D1567" s="11" t="str">
        <f t="shared" si="75"/>
        <v>LINKER_ISergipe</v>
      </c>
      <c r="E1567" s="13" t="s">
        <v>158</v>
      </c>
      <c r="F1567" s="7" t="s">
        <v>37</v>
      </c>
      <c r="G1567" s="38" t="s">
        <v>157</v>
      </c>
      <c r="H1567" s="8">
        <v>0.26569999999999999</v>
      </c>
      <c r="I1567" s="8">
        <v>7.0000000000000007E-2</v>
      </c>
    </row>
    <row r="1568" spans="1:9" hidden="1" x14ac:dyDescent="0.25">
      <c r="A1568" s="13" t="s">
        <v>159</v>
      </c>
      <c r="B1568" s="42" t="s">
        <v>241</v>
      </c>
      <c r="C1568" s="13" t="s">
        <v>310</v>
      </c>
      <c r="D1568" s="11" t="str">
        <f t="shared" si="75"/>
        <v>LINKER_ITocantins</v>
      </c>
      <c r="E1568" s="13" t="s">
        <v>158</v>
      </c>
      <c r="F1568" s="7" t="s">
        <v>38</v>
      </c>
      <c r="G1568" s="38" t="s">
        <v>157</v>
      </c>
      <c r="H1568" s="8">
        <v>0.26569999999999999</v>
      </c>
      <c r="I1568" s="8">
        <v>7.0000000000000007E-2</v>
      </c>
    </row>
    <row r="1569" spans="1:9" hidden="1" x14ac:dyDescent="0.25">
      <c r="A1569" s="13" t="s">
        <v>159</v>
      </c>
      <c r="B1569" s="42" t="s">
        <v>241</v>
      </c>
      <c r="C1569" s="13" t="s">
        <v>310</v>
      </c>
      <c r="D1569" s="11" t="str">
        <f t="shared" ref="D1569" si="77">E1569&amp;F1569</f>
        <v>LINKER_IZona Franca de Manaus</v>
      </c>
      <c r="E1569" s="13" t="s">
        <v>158</v>
      </c>
      <c r="F1569" s="7" t="s">
        <v>245</v>
      </c>
      <c r="G1569" s="38" t="s">
        <v>157</v>
      </c>
      <c r="H1569" s="8">
        <v>0</v>
      </c>
      <c r="I1569" s="8">
        <v>0</v>
      </c>
    </row>
    <row r="1570" spans="1:9" hidden="1" x14ac:dyDescent="0.25">
      <c r="A1570" s="14" t="s">
        <v>161</v>
      </c>
      <c r="B1570" s="41" t="s">
        <v>246</v>
      </c>
      <c r="C1570" s="14" t="s">
        <v>310</v>
      </c>
      <c r="D1570" s="5" t="str">
        <f t="shared" si="75"/>
        <v>LINKER_IISão Paulo</v>
      </c>
      <c r="E1570" s="14" t="s">
        <v>160</v>
      </c>
      <c r="F1570" s="5" t="s">
        <v>11</v>
      </c>
      <c r="G1570" s="37" t="s">
        <v>157</v>
      </c>
      <c r="H1570" s="6">
        <v>0.33329999999999999</v>
      </c>
      <c r="I1570" s="6">
        <v>0.18</v>
      </c>
    </row>
    <row r="1571" spans="1:9" hidden="1" x14ac:dyDescent="0.25">
      <c r="A1571" s="13" t="s">
        <v>161</v>
      </c>
      <c r="B1571" s="42" t="s">
        <v>241</v>
      </c>
      <c r="C1571" s="13" t="s">
        <v>310</v>
      </c>
      <c r="D1571" s="11" t="str">
        <f t="shared" si="75"/>
        <v>LINKER_IIAcre</v>
      </c>
      <c r="E1571" s="13" t="s">
        <v>160</v>
      </c>
      <c r="F1571" s="7" t="s">
        <v>13</v>
      </c>
      <c r="G1571" s="38" t="s">
        <v>157</v>
      </c>
      <c r="H1571" s="8">
        <v>0.26569999999999999</v>
      </c>
      <c r="I1571" s="8">
        <v>7.0000000000000007E-2</v>
      </c>
    </row>
    <row r="1572" spans="1:9" hidden="1" x14ac:dyDescent="0.25">
      <c r="A1572" s="13" t="s">
        <v>161</v>
      </c>
      <c r="B1572" s="42" t="s">
        <v>241</v>
      </c>
      <c r="C1572" s="13" t="s">
        <v>310</v>
      </c>
      <c r="D1572" s="11" t="str">
        <f t="shared" si="75"/>
        <v>LINKER_IIAlagoas</v>
      </c>
      <c r="E1572" s="13" t="s">
        <v>160</v>
      </c>
      <c r="F1572" s="7" t="s">
        <v>14</v>
      </c>
      <c r="G1572" s="38" t="s">
        <v>157</v>
      </c>
      <c r="H1572" s="8">
        <v>0.26569999999999999</v>
      </c>
      <c r="I1572" s="8">
        <v>7.0000000000000007E-2</v>
      </c>
    </row>
    <row r="1573" spans="1:9" hidden="1" x14ac:dyDescent="0.25">
      <c r="A1573" s="13" t="s">
        <v>161</v>
      </c>
      <c r="B1573" s="42" t="s">
        <v>241</v>
      </c>
      <c r="C1573" s="13" t="s">
        <v>310</v>
      </c>
      <c r="D1573" s="11" t="str">
        <f t="shared" si="75"/>
        <v>LINKER_IIAmazonas</v>
      </c>
      <c r="E1573" s="13" t="s">
        <v>160</v>
      </c>
      <c r="F1573" s="7" t="s">
        <v>15</v>
      </c>
      <c r="G1573" s="38" t="s">
        <v>157</v>
      </c>
      <c r="H1573" s="8">
        <v>0.26569999999999999</v>
      </c>
      <c r="I1573" s="8">
        <v>7.0000000000000007E-2</v>
      </c>
    </row>
    <row r="1574" spans="1:9" hidden="1" x14ac:dyDescent="0.25">
      <c r="A1574" s="13" t="s">
        <v>161</v>
      </c>
      <c r="B1574" s="42" t="s">
        <v>241</v>
      </c>
      <c r="C1574" s="13" t="s">
        <v>310</v>
      </c>
      <c r="D1574" s="11" t="str">
        <f t="shared" si="75"/>
        <v>LINKER_IIAmapá</v>
      </c>
      <c r="E1574" s="13" t="s">
        <v>160</v>
      </c>
      <c r="F1574" s="7" t="s">
        <v>16</v>
      </c>
      <c r="G1574" s="38" t="s">
        <v>157</v>
      </c>
      <c r="H1574" s="8">
        <v>0.26569999999999999</v>
      </c>
      <c r="I1574" s="8">
        <v>7.0000000000000007E-2</v>
      </c>
    </row>
    <row r="1575" spans="1:9" hidden="1" x14ac:dyDescent="0.25">
      <c r="A1575" s="13" t="s">
        <v>161</v>
      </c>
      <c r="B1575" s="42" t="s">
        <v>241</v>
      </c>
      <c r="C1575" s="13" t="s">
        <v>310</v>
      </c>
      <c r="D1575" s="11" t="str">
        <f t="shared" si="75"/>
        <v>LINKER_IIBahia</v>
      </c>
      <c r="E1575" s="13" t="s">
        <v>160</v>
      </c>
      <c r="F1575" s="7" t="s">
        <v>17</v>
      </c>
      <c r="G1575" s="38" t="s">
        <v>157</v>
      </c>
      <c r="H1575" s="8">
        <v>0.26569999999999999</v>
      </c>
      <c r="I1575" s="8">
        <v>7.0000000000000007E-2</v>
      </c>
    </row>
    <row r="1576" spans="1:9" hidden="1" x14ac:dyDescent="0.25">
      <c r="A1576" s="13" t="s">
        <v>161</v>
      </c>
      <c r="B1576" s="42" t="s">
        <v>241</v>
      </c>
      <c r="C1576" s="13" t="s">
        <v>310</v>
      </c>
      <c r="D1576" s="11" t="str">
        <f t="shared" si="75"/>
        <v>LINKER_IICeará</v>
      </c>
      <c r="E1576" s="13" t="s">
        <v>160</v>
      </c>
      <c r="F1576" s="7" t="s">
        <v>18</v>
      </c>
      <c r="G1576" s="38" t="s">
        <v>157</v>
      </c>
      <c r="H1576" s="8">
        <v>0.26569999999999999</v>
      </c>
      <c r="I1576" s="8">
        <v>7.0000000000000007E-2</v>
      </c>
    </row>
    <row r="1577" spans="1:9" hidden="1" x14ac:dyDescent="0.25">
      <c r="A1577" s="13" t="s">
        <v>161</v>
      </c>
      <c r="B1577" s="42" t="s">
        <v>241</v>
      </c>
      <c r="C1577" s="13" t="s">
        <v>310</v>
      </c>
      <c r="D1577" s="11" t="str">
        <f t="shared" si="75"/>
        <v>LINKER_IIDistrito Federal</v>
      </c>
      <c r="E1577" s="13" t="s">
        <v>160</v>
      </c>
      <c r="F1577" s="7" t="s">
        <v>19</v>
      </c>
      <c r="G1577" s="38" t="s">
        <v>157</v>
      </c>
      <c r="H1577" s="8">
        <v>0.26569999999999999</v>
      </c>
      <c r="I1577" s="8">
        <v>7.0000000000000007E-2</v>
      </c>
    </row>
    <row r="1578" spans="1:9" hidden="1" x14ac:dyDescent="0.25">
      <c r="A1578" s="13" t="s">
        <v>161</v>
      </c>
      <c r="B1578" s="42" t="s">
        <v>241</v>
      </c>
      <c r="C1578" s="13" t="s">
        <v>310</v>
      </c>
      <c r="D1578" s="11" t="str">
        <f t="shared" si="75"/>
        <v>LINKER_IIEspírito Santo</v>
      </c>
      <c r="E1578" s="13" t="s">
        <v>160</v>
      </c>
      <c r="F1578" s="7" t="s">
        <v>20</v>
      </c>
      <c r="G1578" s="38" t="s">
        <v>157</v>
      </c>
      <c r="H1578" s="8">
        <v>0.26569999999999999</v>
      </c>
      <c r="I1578" s="8">
        <v>7.0000000000000007E-2</v>
      </c>
    </row>
    <row r="1579" spans="1:9" hidden="1" x14ac:dyDescent="0.25">
      <c r="A1579" s="13" t="s">
        <v>161</v>
      </c>
      <c r="B1579" s="42" t="s">
        <v>241</v>
      </c>
      <c r="C1579" s="13" t="s">
        <v>310</v>
      </c>
      <c r="D1579" s="11" t="str">
        <f t="shared" si="75"/>
        <v>LINKER_IIGoiás</v>
      </c>
      <c r="E1579" s="13" t="s">
        <v>160</v>
      </c>
      <c r="F1579" s="7" t="s">
        <v>21</v>
      </c>
      <c r="G1579" s="38" t="s">
        <v>157</v>
      </c>
      <c r="H1579" s="8">
        <v>0.26569999999999999</v>
      </c>
      <c r="I1579" s="8">
        <v>7.0000000000000007E-2</v>
      </c>
    </row>
    <row r="1580" spans="1:9" hidden="1" x14ac:dyDescent="0.25">
      <c r="A1580" s="13" t="s">
        <v>161</v>
      </c>
      <c r="B1580" s="42" t="s">
        <v>241</v>
      </c>
      <c r="C1580" s="13" t="s">
        <v>310</v>
      </c>
      <c r="D1580" s="11" t="str">
        <f t="shared" si="75"/>
        <v>LINKER_IIMaranhão</v>
      </c>
      <c r="E1580" s="13" t="s">
        <v>160</v>
      </c>
      <c r="F1580" s="7" t="s">
        <v>22</v>
      </c>
      <c r="G1580" s="38" t="s">
        <v>157</v>
      </c>
      <c r="H1580" s="8">
        <v>0.26569999999999999</v>
      </c>
      <c r="I1580" s="8">
        <v>7.0000000000000007E-2</v>
      </c>
    </row>
    <row r="1581" spans="1:9" hidden="1" x14ac:dyDescent="0.25">
      <c r="A1581" s="13" t="s">
        <v>161</v>
      </c>
      <c r="B1581" s="42" t="s">
        <v>241</v>
      </c>
      <c r="C1581" s="13" t="s">
        <v>310</v>
      </c>
      <c r="D1581" s="11" t="str">
        <f t="shared" si="75"/>
        <v>LINKER_IIMato Grosso</v>
      </c>
      <c r="E1581" s="13" t="s">
        <v>160</v>
      </c>
      <c r="F1581" s="7" t="s">
        <v>23</v>
      </c>
      <c r="G1581" s="38" t="s">
        <v>157</v>
      </c>
      <c r="H1581" s="8">
        <v>0.26569999999999999</v>
      </c>
      <c r="I1581" s="8">
        <v>7.0000000000000007E-2</v>
      </c>
    </row>
    <row r="1582" spans="1:9" hidden="1" x14ac:dyDescent="0.25">
      <c r="A1582" s="13" t="s">
        <v>161</v>
      </c>
      <c r="B1582" s="42" t="s">
        <v>241</v>
      </c>
      <c r="C1582" s="13" t="s">
        <v>310</v>
      </c>
      <c r="D1582" s="11" t="str">
        <f t="shared" si="75"/>
        <v>LINKER_IIMato Grosso do Sul</v>
      </c>
      <c r="E1582" s="13" t="s">
        <v>160</v>
      </c>
      <c r="F1582" s="7" t="s">
        <v>24</v>
      </c>
      <c r="G1582" s="38" t="s">
        <v>157</v>
      </c>
      <c r="H1582" s="8">
        <v>0.26569999999999999</v>
      </c>
      <c r="I1582" s="8">
        <v>7.0000000000000007E-2</v>
      </c>
    </row>
    <row r="1583" spans="1:9" hidden="1" x14ac:dyDescent="0.25">
      <c r="A1583" s="13" t="s">
        <v>161</v>
      </c>
      <c r="B1583" s="42" t="s">
        <v>241</v>
      </c>
      <c r="C1583" s="13" t="s">
        <v>310</v>
      </c>
      <c r="D1583" s="11" t="str">
        <f t="shared" si="75"/>
        <v>LINKER_IIMinas Gerais</v>
      </c>
      <c r="E1583" s="13" t="s">
        <v>160</v>
      </c>
      <c r="F1583" s="7" t="s">
        <v>25</v>
      </c>
      <c r="G1583" s="38" t="s">
        <v>157</v>
      </c>
      <c r="H1583" s="8">
        <v>0.26669999999999999</v>
      </c>
      <c r="I1583" s="8">
        <v>0.12</v>
      </c>
    </row>
    <row r="1584" spans="1:9" hidden="1" x14ac:dyDescent="0.25">
      <c r="A1584" s="13" t="s">
        <v>161</v>
      </c>
      <c r="B1584" s="42" t="s">
        <v>241</v>
      </c>
      <c r="C1584" s="13" t="s">
        <v>310</v>
      </c>
      <c r="D1584" s="11" t="str">
        <f t="shared" si="75"/>
        <v>LINKER_IIPará</v>
      </c>
      <c r="E1584" s="13" t="s">
        <v>160</v>
      </c>
      <c r="F1584" s="7" t="s">
        <v>26</v>
      </c>
      <c r="G1584" s="38" t="s">
        <v>157</v>
      </c>
      <c r="H1584" s="8">
        <v>0.26569999999999999</v>
      </c>
      <c r="I1584" s="8">
        <v>7.0000000000000007E-2</v>
      </c>
    </row>
    <row r="1585" spans="1:9" hidden="1" x14ac:dyDescent="0.25">
      <c r="A1585" s="13" t="s">
        <v>161</v>
      </c>
      <c r="B1585" s="42" t="s">
        <v>241</v>
      </c>
      <c r="C1585" s="13" t="s">
        <v>310</v>
      </c>
      <c r="D1585" s="11" t="str">
        <f t="shared" si="75"/>
        <v>LINKER_IIParaíba</v>
      </c>
      <c r="E1585" s="13" t="s">
        <v>160</v>
      </c>
      <c r="F1585" s="7" t="s">
        <v>27</v>
      </c>
      <c r="G1585" s="38" t="s">
        <v>157</v>
      </c>
      <c r="H1585" s="8">
        <v>0.26569999999999999</v>
      </c>
      <c r="I1585" s="8">
        <v>7.0000000000000007E-2</v>
      </c>
    </row>
    <row r="1586" spans="1:9" hidden="1" x14ac:dyDescent="0.25">
      <c r="A1586" s="13" t="s">
        <v>161</v>
      </c>
      <c r="B1586" s="42" t="s">
        <v>241</v>
      </c>
      <c r="C1586" s="13" t="s">
        <v>310</v>
      </c>
      <c r="D1586" s="11" t="str">
        <f t="shared" si="75"/>
        <v>LINKER_IIParaná</v>
      </c>
      <c r="E1586" s="13" t="s">
        <v>160</v>
      </c>
      <c r="F1586" s="7" t="s">
        <v>28</v>
      </c>
      <c r="G1586" s="38" t="s">
        <v>157</v>
      </c>
      <c r="H1586" s="8">
        <v>0.26669999999999999</v>
      </c>
      <c r="I1586" s="8">
        <v>0.12</v>
      </c>
    </row>
    <row r="1587" spans="1:9" hidden="1" x14ac:dyDescent="0.25">
      <c r="A1587" s="13" t="s">
        <v>161</v>
      </c>
      <c r="B1587" s="42" t="s">
        <v>241</v>
      </c>
      <c r="C1587" s="13" t="s">
        <v>310</v>
      </c>
      <c r="D1587" s="11" t="str">
        <f t="shared" si="75"/>
        <v>LINKER_IIPernambuco</v>
      </c>
      <c r="E1587" s="13" t="s">
        <v>160</v>
      </c>
      <c r="F1587" s="7" t="s">
        <v>29</v>
      </c>
      <c r="G1587" s="38" t="s">
        <v>157</v>
      </c>
      <c r="H1587" s="8">
        <v>0.26569999999999999</v>
      </c>
      <c r="I1587" s="8">
        <v>7.0000000000000007E-2</v>
      </c>
    </row>
    <row r="1588" spans="1:9" hidden="1" x14ac:dyDescent="0.25">
      <c r="A1588" s="13" t="s">
        <v>161</v>
      </c>
      <c r="B1588" s="42" t="s">
        <v>241</v>
      </c>
      <c r="C1588" s="13" t="s">
        <v>310</v>
      </c>
      <c r="D1588" s="11" t="str">
        <f t="shared" si="75"/>
        <v>LINKER_IIPiauí</v>
      </c>
      <c r="E1588" s="13" t="s">
        <v>160</v>
      </c>
      <c r="F1588" s="7" t="s">
        <v>30</v>
      </c>
      <c r="G1588" s="38" t="s">
        <v>157</v>
      </c>
      <c r="H1588" s="8">
        <v>0.26569999999999999</v>
      </c>
      <c r="I1588" s="8">
        <v>7.0000000000000007E-2</v>
      </c>
    </row>
    <row r="1589" spans="1:9" hidden="1" x14ac:dyDescent="0.25">
      <c r="A1589" s="13" t="s">
        <v>161</v>
      </c>
      <c r="B1589" s="42" t="s">
        <v>241</v>
      </c>
      <c r="C1589" s="13" t="s">
        <v>310</v>
      </c>
      <c r="D1589" s="11" t="str">
        <f t="shared" si="75"/>
        <v>LINKER_IIRio Grande do Norte</v>
      </c>
      <c r="E1589" s="13" t="s">
        <v>160</v>
      </c>
      <c r="F1589" s="7" t="s">
        <v>31</v>
      </c>
      <c r="G1589" s="38" t="s">
        <v>157</v>
      </c>
      <c r="H1589" s="8">
        <v>0.26569999999999999</v>
      </c>
      <c r="I1589" s="8">
        <v>7.0000000000000007E-2</v>
      </c>
    </row>
    <row r="1590" spans="1:9" hidden="1" x14ac:dyDescent="0.25">
      <c r="A1590" s="13" t="s">
        <v>161</v>
      </c>
      <c r="B1590" s="42" t="s">
        <v>241</v>
      </c>
      <c r="C1590" s="13" t="s">
        <v>310</v>
      </c>
      <c r="D1590" s="11" t="str">
        <f t="shared" si="75"/>
        <v>LINKER_IIRio Grande do Sul</v>
      </c>
      <c r="E1590" s="13" t="s">
        <v>160</v>
      </c>
      <c r="F1590" s="7" t="s">
        <v>32</v>
      </c>
      <c r="G1590" s="38" t="s">
        <v>157</v>
      </c>
      <c r="H1590" s="8">
        <v>0.26669999999999999</v>
      </c>
      <c r="I1590" s="8">
        <v>0.12</v>
      </c>
    </row>
    <row r="1591" spans="1:9" hidden="1" x14ac:dyDescent="0.25">
      <c r="A1591" s="13" t="s">
        <v>161</v>
      </c>
      <c r="B1591" s="42" t="s">
        <v>241</v>
      </c>
      <c r="C1591" s="13" t="s">
        <v>310</v>
      </c>
      <c r="D1591" s="11" t="str">
        <f t="shared" si="75"/>
        <v>LINKER_IIRio de Janeiro</v>
      </c>
      <c r="E1591" s="13" t="s">
        <v>160</v>
      </c>
      <c r="F1591" s="7" t="s">
        <v>33</v>
      </c>
      <c r="G1591" s="38" t="s">
        <v>157</v>
      </c>
      <c r="H1591" s="8">
        <v>0.26669999999999999</v>
      </c>
      <c r="I1591" s="8">
        <v>0.12</v>
      </c>
    </row>
    <row r="1592" spans="1:9" hidden="1" x14ac:dyDescent="0.25">
      <c r="A1592" s="13" t="s">
        <v>161</v>
      </c>
      <c r="B1592" s="42" t="s">
        <v>241</v>
      </c>
      <c r="C1592" s="13" t="s">
        <v>310</v>
      </c>
      <c r="D1592" s="11" t="str">
        <f t="shared" si="75"/>
        <v>LINKER_IIRondônia</v>
      </c>
      <c r="E1592" s="13" t="s">
        <v>160</v>
      </c>
      <c r="F1592" s="7" t="s">
        <v>34</v>
      </c>
      <c r="G1592" s="38" t="s">
        <v>157</v>
      </c>
      <c r="H1592" s="8">
        <v>0.26569999999999999</v>
      </c>
      <c r="I1592" s="8">
        <v>7.0000000000000007E-2</v>
      </c>
    </row>
    <row r="1593" spans="1:9" hidden="1" x14ac:dyDescent="0.25">
      <c r="A1593" s="13" t="s">
        <v>161</v>
      </c>
      <c r="B1593" s="42" t="s">
        <v>241</v>
      </c>
      <c r="C1593" s="13" t="s">
        <v>310</v>
      </c>
      <c r="D1593" s="11" t="str">
        <f t="shared" si="75"/>
        <v>LINKER_IIRoraima</v>
      </c>
      <c r="E1593" s="13" t="s">
        <v>160</v>
      </c>
      <c r="F1593" s="7" t="s">
        <v>35</v>
      </c>
      <c r="G1593" s="38" t="s">
        <v>157</v>
      </c>
      <c r="H1593" s="8">
        <v>0.26569999999999999</v>
      </c>
      <c r="I1593" s="8">
        <v>7.0000000000000007E-2</v>
      </c>
    </row>
    <row r="1594" spans="1:9" hidden="1" x14ac:dyDescent="0.25">
      <c r="A1594" s="13" t="s">
        <v>161</v>
      </c>
      <c r="B1594" s="42" t="s">
        <v>241</v>
      </c>
      <c r="C1594" s="13" t="s">
        <v>310</v>
      </c>
      <c r="D1594" s="11" t="str">
        <f t="shared" si="75"/>
        <v>LINKER_IISanta Catarina</v>
      </c>
      <c r="E1594" s="13" t="s">
        <v>160</v>
      </c>
      <c r="F1594" s="7" t="s">
        <v>36</v>
      </c>
      <c r="G1594" s="38" t="s">
        <v>157</v>
      </c>
      <c r="H1594" s="8">
        <v>0.26669999999999999</v>
      </c>
      <c r="I1594" s="8">
        <v>0.12</v>
      </c>
    </row>
    <row r="1595" spans="1:9" hidden="1" x14ac:dyDescent="0.25">
      <c r="A1595" s="13" t="s">
        <v>161</v>
      </c>
      <c r="B1595" s="42" t="s">
        <v>241</v>
      </c>
      <c r="C1595" s="13" t="s">
        <v>310</v>
      </c>
      <c r="D1595" s="11" t="str">
        <f t="shared" ref="D1595:D1624" si="78">E1595&amp;F1595</f>
        <v>LINKER_IISergipe</v>
      </c>
      <c r="E1595" s="13" t="s">
        <v>160</v>
      </c>
      <c r="F1595" s="7" t="s">
        <v>37</v>
      </c>
      <c r="G1595" s="38" t="s">
        <v>157</v>
      </c>
      <c r="H1595" s="8">
        <v>0.26569999999999999</v>
      </c>
      <c r="I1595" s="8">
        <v>7.0000000000000007E-2</v>
      </c>
    </row>
    <row r="1596" spans="1:9" hidden="1" x14ac:dyDescent="0.25">
      <c r="A1596" s="13" t="s">
        <v>161</v>
      </c>
      <c r="B1596" s="42" t="s">
        <v>241</v>
      </c>
      <c r="C1596" s="13" t="s">
        <v>310</v>
      </c>
      <c r="D1596" s="11" t="str">
        <f t="shared" si="78"/>
        <v>LINKER_IITocantins</v>
      </c>
      <c r="E1596" s="13" t="s">
        <v>160</v>
      </c>
      <c r="F1596" s="7" t="s">
        <v>38</v>
      </c>
      <c r="G1596" s="38" t="s">
        <v>157</v>
      </c>
      <c r="H1596" s="8">
        <v>0.26569999999999999</v>
      </c>
      <c r="I1596" s="8">
        <v>7.0000000000000007E-2</v>
      </c>
    </row>
    <row r="1597" spans="1:9" hidden="1" x14ac:dyDescent="0.25">
      <c r="A1597" s="13" t="s">
        <v>161</v>
      </c>
      <c r="B1597" s="42" t="s">
        <v>241</v>
      </c>
      <c r="C1597" s="13" t="s">
        <v>310</v>
      </c>
      <c r="D1597" s="11" t="str">
        <f t="shared" ref="D1597" si="79">E1597&amp;F1597</f>
        <v>LINKER_IIZona Franca de Manaus</v>
      </c>
      <c r="E1597" s="13" t="s">
        <v>160</v>
      </c>
      <c r="F1597" s="7" t="s">
        <v>245</v>
      </c>
      <c r="G1597" s="38" t="s">
        <v>157</v>
      </c>
      <c r="H1597" s="8">
        <v>0</v>
      </c>
      <c r="I1597" s="8">
        <v>0</v>
      </c>
    </row>
    <row r="1598" spans="1:9" hidden="1" x14ac:dyDescent="0.25">
      <c r="A1598" s="14" t="s">
        <v>360</v>
      </c>
      <c r="B1598" s="41">
        <v>400</v>
      </c>
      <c r="C1598" s="14" t="s">
        <v>310</v>
      </c>
      <c r="D1598" s="5" t="str">
        <f t="shared" si="78"/>
        <v>SMART_SATSão Paulo</v>
      </c>
      <c r="E1598" s="14" t="s">
        <v>312</v>
      </c>
      <c r="F1598" s="5" t="s">
        <v>11</v>
      </c>
      <c r="G1598" s="37" t="s">
        <v>362</v>
      </c>
      <c r="H1598" s="6">
        <v>0</v>
      </c>
      <c r="I1598" s="6">
        <v>0.18</v>
      </c>
    </row>
    <row r="1599" spans="1:9" hidden="1" x14ac:dyDescent="0.25">
      <c r="A1599" s="13" t="s">
        <v>360</v>
      </c>
      <c r="B1599" s="42" t="s">
        <v>241</v>
      </c>
      <c r="C1599" s="13" t="s">
        <v>310</v>
      </c>
      <c r="D1599" s="11" t="str">
        <f t="shared" si="78"/>
        <v>SMART_SATAcre</v>
      </c>
      <c r="E1599" s="13" t="s">
        <v>312</v>
      </c>
      <c r="F1599" s="7" t="s">
        <v>13</v>
      </c>
      <c r="G1599" s="38" t="s">
        <v>362</v>
      </c>
      <c r="H1599" s="8">
        <v>0.26569999999999999</v>
      </c>
      <c r="I1599" s="8">
        <v>7.0000000000000007E-2</v>
      </c>
    </row>
    <row r="1600" spans="1:9" hidden="1" x14ac:dyDescent="0.25">
      <c r="A1600" s="13" t="s">
        <v>360</v>
      </c>
      <c r="B1600" s="42" t="s">
        <v>241</v>
      </c>
      <c r="C1600" s="13" t="s">
        <v>310</v>
      </c>
      <c r="D1600" s="11" t="str">
        <f t="shared" si="78"/>
        <v>SMART_SATAlagoas</v>
      </c>
      <c r="E1600" s="13" t="s">
        <v>312</v>
      </c>
      <c r="F1600" s="7" t="s">
        <v>14</v>
      </c>
      <c r="G1600" s="38" t="s">
        <v>362</v>
      </c>
      <c r="H1600" s="8">
        <v>0.26569999999999999</v>
      </c>
      <c r="I1600" s="8">
        <v>7.0000000000000007E-2</v>
      </c>
    </row>
    <row r="1601" spans="1:9" hidden="1" x14ac:dyDescent="0.25">
      <c r="A1601" s="13" t="s">
        <v>360</v>
      </c>
      <c r="B1601" s="42" t="s">
        <v>241</v>
      </c>
      <c r="C1601" s="13" t="s">
        <v>310</v>
      </c>
      <c r="D1601" s="11" t="str">
        <f t="shared" si="78"/>
        <v>SMART_SATAmazonas</v>
      </c>
      <c r="E1601" s="13" t="s">
        <v>312</v>
      </c>
      <c r="F1601" s="7" t="s">
        <v>15</v>
      </c>
      <c r="G1601" s="38" t="s">
        <v>362</v>
      </c>
      <c r="H1601" s="8">
        <v>0.26569999999999999</v>
      </c>
      <c r="I1601" s="8">
        <v>7.0000000000000007E-2</v>
      </c>
    </row>
    <row r="1602" spans="1:9" hidden="1" x14ac:dyDescent="0.25">
      <c r="A1602" s="13" t="s">
        <v>360</v>
      </c>
      <c r="B1602" s="42" t="s">
        <v>241</v>
      </c>
      <c r="C1602" s="13" t="s">
        <v>310</v>
      </c>
      <c r="D1602" s="11" t="str">
        <f t="shared" si="78"/>
        <v>SMART_SATAmapá</v>
      </c>
      <c r="E1602" s="13" t="s">
        <v>312</v>
      </c>
      <c r="F1602" s="7" t="s">
        <v>16</v>
      </c>
      <c r="G1602" s="38" t="s">
        <v>362</v>
      </c>
      <c r="H1602" s="8">
        <v>0.26569999999999999</v>
      </c>
      <c r="I1602" s="8">
        <v>7.0000000000000007E-2</v>
      </c>
    </row>
    <row r="1603" spans="1:9" hidden="1" x14ac:dyDescent="0.25">
      <c r="A1603" s="13" t="s">
        <v>360</v>
      </c>
      <c r="B1603" s="42" t="s">
        <v>241</v>
      </c>
      <c r="C1603" s="13" t="s">
        <v>310</v>
      </c>
      <c r="D1603" s="11" t="str">
        <f t="shared" si="78"/>
        <v>SMART_SATBahia</v>
      </c>
      <c r="E1603" s="13" t="s">
        <v>312</v>
      </c>
      <c r="F1603" s="7" t="s">
        <v>17</v>
      </c>
      <c r="G1603" s="38" t="s">
        <v>362</v>
      </c>
      <c r="H1603" s="8">
        <v>0.26569999999999999</v>
      </c>
      <c r="I1603" s="8">
        <v>7.0000000000000007E-2</v>
      </c>
    </row>
    <row r="1604" spans="1:9" hidden="1" x14ac:dyDescent="0.25">
      <c r="A1604" s="13" t="s">
        <v>360</v>
      </c>
      <c r="B1604" s="42" t="s">
        <v>241</v>
      </c>
      <c r="C1604" s="13" t="s">
        <v>310</v>
      </c>
      <c r="D1604" s="11" t="str">
        <f t="shared" si="78"/>
        <v>SMART_SATCeará</v>
      </c>
      <c r="E1604" s="13" t="s">
        <v>312</v>
      </c>
      <c r="F1604" s="7" t="s">
        <v>18</v>
      </c>
      <c r="G1604" s="38" t="s">
        <v>362</v>
      </c>
      <c r="H1604" s="8">
        <v>0.26569999999999999</v>
      </c>
      <c r="I1604" s="8">
        <v>7.0000000000000007E-2</v>
      </c>
    </row>
    <row r="1605" spans="1:9" hidden="1" x14ac:dyDescent="0.25">
      <c r="A1605" s="13" t="s">
        <v>360</v>
      </c>
      <c r="B1605" s="42" t="s">
        <v>241</v>
      </c>
      <c r="C1605" s="13" t="s">
        <v>310</v>
      </c>
      <c r="D1605" s="11" t="str">
        <f t="shared" si="78"/>
        <v>SMART_SATDistrito Federal</v>
      </c>
      <c r="E1605" s="13" t="s">
        <v>312</v>
      </c>
      <c r="F1605" s="7" t="s">
        <v>19</v>
      </c>
      <c r="G1605" s="38" t="s">
        <v>362</v>
      </c>
      <c r="H1605" s="8">
        <v>0.26569999999999999</v>
      </c>
      <c r="I1605" s="8">
        <v>7.0000000000000007E-2</v>
      </c>
    </row>
    <row r="1606" spans="1:9" hidden="1" x14ac:dyDescent="0.25">
      <c r="A1606" s="13" t="s">
        <v>360</v>
      </c>
      <c r="B1606" s="42" t="s">
        <v>241</v>
      </c>
      <c r="C1606" s="13" t="s">
        <v>310</v>
      </c>
      <c r="D1606" s="11" t="str">
        <f t="shared" si="78"/>
        <v>SMART_SATEspírito Santo</v>
      </c>
      <c r="E1606" s="13" t="s">
        <v>312</v>
      </c>
      <c r="F1606" s="7" t="s">
        <v>20</v>
      </c>
      <c r="G1606" s="38" t="s">
        <v>362</v>
      </c>
      <c r="H1606" s="8">
        <v>0.26569999999999999</v>
      </c>
      <c r="I1606" s="8">
        <v>7.0000000000000007E-2</v>
      </c>
    </row>
    <row r="1607" spans="1:9" hidden="1" x14ac:dyDescent="0.25">
      <c r="A1607" s="13" t="s">
        <v>360</v>
      </c>
      <c r="B1607" s="42" t="s">
        <v>241</v>
      </c>
      <c r="C1607" s="13" t="s">
        <v>310</v>
      </c>
      <c r="D1607" s="11" t="str">
        <f t="shared" si="78"/>
        <v>SMART_SATGoiás</v>
      </c>
      <c r="E1607" s="13" t="s">
        <v>312</v>
      </c>
      <c r="F1607" s="7" t="s">
        <v>21</v>
      </c>
      <c r="G1607" s="38" t="s">
        <v>362</v>
      </c>
      <c r="H1607" s="8">
        <v>0.26569999999999999</v>
      </c>
      <c r="I1607" s="8">
        <v>7.0000000000000007E-2</v>
      </c>
    </row>
    <row r="1608" spans="1:9" hidden="1" x14ac:dyDescent="0.25">
      <c r="A1608" s="13" t="s">
        <v>360</v>
      </c>
      <c r="B1608" s="42" t="s">
        <v>241</v>
      </c>
      <c r="C1608" s="13" t="s">
        <v>310</v>
      </c>
      <c r="D1608" s="11" t="str">
        <f t="shared" si="78"/>
        <v>SMART_SATMaranhão</v>
      </c>
      <c r="E1608" s="13" t="s">
        <v>312</v>
      </c>
      <c r="F1608" s="7" t="s">
        <v>22</v>
      </c>
      <c r="G1608" s="38" t="s">
        <v>362</v>
      </c>
      <c r="H1608" s="8">
        <v>0.26569999999999999</v>
      </c>
      <c r="I1608" s="8">
        <v>7.0000000000000007E-2</v>
      </c>
    </row>
    <row r="1609" spans="1:9" hidden="1" x14ac:dyDescent="0.25">
      <c r="A1609" s="13" t="s">
        <v>360</v>
      </c>
      <c r="B1609" s="42" t="s">
        <v>241</v>
      </c>
      <c r="C1609" s="13" t="s">
        <v>310</v>
      </c>
      <c r="D1609" s="11" t="str">
        <f t="shared" si="78"/>
        <v>SMART_SATMato Grosso</v>
      </c>
      <c r="E1609" s="13" t="s">
        <v>312</v>
      </c>
      <c r="F1609" s="7" t="s">
        <v>23</v>
      </c>
      <c r="G1609" s="38" t="s">
        <v>362</v>
      </c>
      <c r="H1609" s="8">
        <v>0.26569999999999999</v>
      </c>
      <c r="I1609" s="8">
        <v>7.0000000000000007E-2</v>
      </c>
    </row>
    <row r="1610" spans="1:9" hidden="1" x14ac:dyDescent="0.25">
      <c r="A1610" s="13" t="s">
        <v>360</v>
      </c>
      <c r="B1610" s="42" t="s">
        <v>241</v>
      </c>
      <c r="C1610" s="13" t="s">
        <v>310</v>
      </c>
      <c r="D1610" s="11" t="str">
        <f t="shared" si="78"/>
        <v>SMART_SATMato Grosso do Sul</v>
      </c>
      <c r="E1610" s="13" t="s">
        <v>312</v>
      </c>
      <c r="F1610" s="7" t="s">
        <v>24</v>
      </c>
      <c r="G1610" s="38" t="s">
        <v>362</v>
      </c>
      <c r="H1610" s="8">
        <v>0.26569999999999999</v>
      </c>
      <c r="I1610" s="8">
        <v>7.0000000000000007E-2</v>
      </c>
    </row>
    <row r="1611" spans="1:9" hidden="1" x14ac:dyDescent="0.25">
      <c r="A1611" s="13" t="s">
        <v>360</v>
      </c>
      <c r="B1611" s="42" t="s">
        <v>241</v>
      </c>
      <c r="C1611" s="13" t="s">
        <v>310</v>
      </c>
      <c r="D1611" s="11" t="str">
        <f t="shared" si="78"/>
        <v>SMART_SATMinas Gerais</v>
      </c>
      <c r="E1611" s="13" t="s">
        <v>312</v>
      </c>
      <c r="F1611" s="7" t="s">
        <v>25</v>
      </c>
      <c r="G1611" s="38" t="s">
        <v>362</v>
      </c>
      <c r="H1611" s="8">
        <v>0.26669999999999999</v>
      </c>
      <c r="I1611" s="8">
        <v>0.12</v>
      </c>
    </row>
    <row r="1612" spans="1:9" hidden="1" x14ac:dyDescent="0.25">
      <c r="A1612" s="13" t="s">
        <v>360</v>
      </c>
      <c r="B1612" s="42" t="s">
        <v>241</v>
      </c>
      <c r="C1612" s="13" t="s">
        <v>310</v>
      </c>
      <c r="D1612" s="11" t="str">
        <f t="shared" si="78"/>
        <v>SMART_SATPará</v>
      </c>
      <c r="E1612" s="13" t="s">
        <v>312</v>
      </c>
      <c r="F1612" s="7" t="s">
        <v>26</v>
      </c>
      <c r="G1612" s="38" t="s">
        <v>362</v>
      </c>
      <c r="H1612" s="8">
        <v>0.26569999999999999</v>
      </c>
      <c r="I1612" s="8">
        <v>7.0000000000000007E-2</v>
      </c>
    </row>
    <row r="1613" spans="1:9" hidden="1" x14ac:dyDescent="0.25">
      <c r="A1613" s="13" t="s">
        <v>360</v>
      </c>
      <c r="B1613" s="42" t="s">
        <v>241</v>
      </c>
      <c r="C1613" s="13" t="s">
        <v>310</v>
      </c>
      <c r="D1613" s="11" t="str">
        <f t="shared" si="78"/>
        <v>SMART_SATParaíba</v>
      </c>
      <c r="E1613" s="13" t="s">
        <v>312</v>
      </c>
      <c r="F1613" s="7" t="s">
        <v>27</v>
      </c>
      <c r="G1613" s="38" t="s">
        <v>362</v>
      </c>
      <c r="H1613" s="8">
        <v>0.26569999999999999</v>
      </c>
      <c r="I1613" s="8">
        <v>7.0000000000000007E-2</v>
      </c>
    </row>
    <row r="1614" spans="1:9" hidden="1" x14ac:dyDescent="0.25">
      <c r="A1614" s="13" t="s">
        <v>360</v>
      </c>
      <c r="B1614" s="42" t="s">
        <v>241</v>
      </c>
      <c r="C1614" s="13" t="s">
        <v>310</v>
      </c>
      <c r="D1614" s="11" t="str">
        <f t="shared" si="78"/>
        <v>SMART_SATParaná</v>
      </c>
      <c r="E1614" s="13" t="s">
        <v>312</v>
      </c>
      <c r="F1614" s="7" t="s">
        <v>28</v>
      </c>
      <c r="G1614" s="38" t="s">
        <v>362</v>
      </c>
      <c r="H1614" s="8">
        <v>0.26669999999999999</v>
      </c>
      <c r="I1614" s="8">
        <v>0.12</v>
      </c>
    </row>
    <row r="1615" spans="1:9" hidden="1" x14ac:dyDescent="0.25">
      <c r="A1615" s="13" t="s">
        <v>360</v>
      </c>
      <c r="B1615" s="42" t="s">
        <v>241</v>
      </c>
      <c r="C1615" s="13" t="s">
        <v>310</v>
      </c>
      <c r="D1615" s="11" t="str">
        <f t="shared" si="78"/>
        <v>SMART_SATPernambuco</v>
      </c>
      <c r="E1615" s="13" t="s">
        <v>312</v>
      </c>
      <c r="F1615" s="7" t="s">
        <v>29</v>
      </c>
      <c r="G1615" s="38" t="s">
        <v>362</v>
      </c>
      <c r="H1615" s="8">
        <v>0.26569999999999999</v>
      </c>
      <c r="I1615" s="8">
        <v>7.0000000000000007E-2</v>
      </c>
    </row>
    <row r="1616" spans="1:9" hidden="1" x14ac:dyDescent="0.25">
      <c r="A1616" s="13" t="s">
        <v>360</v>
      </c>
      <c r="B1616" s="42" t="s">
        <v>241</v>
      </c>
      <c r="C1616" s="13" t="s">
        <v>310</v>
      </c>
      <c r="D1616" s="11" t="str">
        <f t="shared" si="78"/>
        <v>SMART_SATPiauí</v>
      </c>
      <c r="E1616" s="13" t="s">
        <v>312</v>
      </c>
      <c r="F1616" s="7" t="s">
        <v>30</v>
      </c>
      <c r="G1616" s="38" t="s">
        <v>362</v>
      </c>
      <c r="H1616" s="8">
        <v>0.26569999999999999</v>
      </c>
      <c r="I1616" s="8">
        <v>7.0000000000000007E-2</v>
      </c>
    </row>
    <row r="1617" spans="1:9" hidden="1" x14ac:dyDescent="0.25">
      <c r="A1617" s="13" t="s">
        <v>360</v>
      </c>
      <c r="B1617" s="42" t="s">
        <v>241</v>
      </c>
      <c r="C1617" s="13" t="s">
        <v>310</v>
      </c>
      <c r="D1617" s="11" t="str">
        <f t="shared" si="78"/>
        <v>SMART_SATRio Grande do Norte</v>
      </c>
      <c r="E1617" s="13" t="s">
        <v>312</v>
      </c>
      <c r="F1617" s="7" t="s">
        <v>31</v>
      </c>
      <c r="G1617" s="38" t="s">
        <v>362</v>
      </c>
      <c r="H1617" s="8">
        <v>0.26569999999999999</v>
      </c>
      <c r="I1617" s="8">
        <v>7.0000000000000007E-2</v>
      </c>
    </row>
    <row r="1618" spans="1:9" hidden="1" x14ac:dyDescent="0.25">
      <c r="A1618" s="13" t="s">
        <v>360</v>
      </c>
      <c r="B1618" s="42" t="s">
        <v>241</v>
      </c>
      <c r="C1618" s="13" t="s">
        <v>310</v>
      </c>
      <c r="D1618" s="11" t="str">
        <f t="shared" si="78"/>
        <v>SMART_SATRio Grande do Sul</v>
      </c>
      <c r="E1618" s="13" t="s">
        <v>312</v>
      </c>
      <c r="F1618" s="7" t="s">
        <v>32</v>
      </c>
      <c r="G1618" s="38" t="s">
        <v>362</v>
      </c>
      <c r="H1618" s="8">
        <v>0.26669999999999999</v>
      </c>
      <c r="I1618" s="8">
        <v>0.12</v>
      </c>
    </row>
    <row r="1619" spans="1:9" hidden="1" x14ac:dyDescent="0.25">
      <c r="A1619" s="13" t="s">
        <v>360</v>
      </c>
      <c r="B1619" s="42" t="s">
        <v>241</v>
      </c>
      <c r="C1619" s="13" t="s">
        <v>310</v>
      </c>
      <c r="D1619" s="11" t="str">
        <f t="shared" si="78"/>
        <v>SMART_SATRio de Janeiro</v>
      </c>
      <c r="E1619" s="13" t="s">
        <v>312</v>
      </c>
      <c r="F1619" s="7" t="s">
        <v>33</v>
      </c>
      <c r="G1619" s="38" t="s">
        <v>362</v>
      </c>
      <c r="H1619" s="8">
        <v>0.26669999999999999</v>
      </c>
      <c r="I1619" s="8">
        <v>0.12</v>
      </c>
    </row>
    <row r="1620" spans="1:9" hidden="1" x14ac:dyDescent="0.25">
      <c r="A1620" s="13" t="s">
        <v>360</v>
      </c>
      <c r="B1620" s="42" t="s">
        <v>241</v>
      </c>
      <c r="C1620" s="13" t="s">
        <v>310</v>
      </c>
      <c r="D1620" s="11" t="str">
        <f t="shared" si="78"/>
        <v>SMART_SATRondônia</v>
      </c>
      <c r="E1620" s="13" t="s">
        <v>312</v>
      </c>
      <c r="F1620" s="7" t="s">
        <v>34</v>
      </c>
      <c r="G1620" s="38" t="s">
        <v>362</v>
      </c>
      <c r="H1620" s="8">
        <v>0.26569999999999999</v>
      </c>
      <c r="I1620" s="8">
        <v>7.0000000000000007E-2</v>
      </c>
    </row>
    <row r="1621" spans="1:9" hidden="1" x14ac:dyDescent="0.25">
      <c r="A1621" s="13" t="s">
        <v>360</v>
      </c>
      <c r="B1621" s="42" t="s">
        <v>241</v>
      </c>
      <c r="C1621" s="13" t="s">
        <v>310</v>
      </c>
      <c r="D1621" s="11" t="str">
        <f t="shared" si="78"/>
        <v>SMART_SATRoraima</v>
      </c>
      <c r="E1621" s="13" t="s">
        <v>312</v>
      </c>
      <c r="F1621" s="7" t="s">
        <v>35</v>
      </c>
      <c r="G1621" s="38" t="s">
        <v>362</v>
      </c>
      <c r="H1621" s="8">
        <v>0.26569999999999999</v>
      </c>
      <c r="I1621" s="8">
        <v>7.0000000000000007E-2</v>
      </c>
    </row>
    <row r="1622" spans="1:9" hidden="1" x14ac:dyDescent="0.25">
      <c r="A1622" s="13" t="s">
        <v>360</v>
      </c>
      <c r="B1622" s="42" t="s">
        <v>241</v>
      </c>
      <c r="C1622" s="13" t="s">
        <v>310</v>
      </c>
      <c r="D1622" s="11" t="str">
        <f t="shared" si="78"/>
        <v>SMART_SATSanta Catarina</v>
      </c>
      <c r="E1622" s="13" t="s">
        <v>312</v>
      </c>
      <c r="F1622" s="7" t="s">
        <v>36</v>
      </c>
      <c r="G1622" s="38" t="s">
        <v>362</v>
      </c>
      <c r="H1622" s="8">
        <v>0.26669999999999999</v>
      </c>
      <c r="I1622" s="8">
        <v>0.12</v>
      </c>
    </row>
    <row r="1623" spans="1:9" hidden="1" x14ac:dyDescent="0.25">
      <c r="A1623" s="13" t="s">
        <v>360</v>
      </c>
      <c r="B1623" s="42" t="s">
        <v>241</v>
      </c>
      <c r="C1623" s="13" t="s">
        <v>310</v>
      </c>
      <c r="D1623" s="11" t="str">
        <f t="shared" si="78"/>
        <v>SMART_SATSergipe</v>
      </c>
      <c r="E1623" s="13" t="s">
        <v>312</v>
      </c>
      <c r="F1623" s="7" t="s">
        <v>37</v>
      </c>
      <c r="G1623" s="38" t="s">
        <v>362</v>
      </c>
      <c r="H1623" s="8">
        <v>0.26569999999999999</v>
      </c>
      <c r="I1623" s="8">
        <v>7.0000000000000007E-2</v>
      </c>
    </row>
    <row r="1624" spans="1:9" hidden="1" x14ac:dyDescent="0.25">
      <c r="A1624" s="13" t="s">
        <v>360</v>
      </c>
      <c r="B1624" s="42" t="s">
        <v>241</v>
      </c>
      <c r="C1624" s="13" t="s">
        <v>310</v>
      </c>
      <c r="D1624" s="11" t="str">
        <f t="shared" si="78"/>
        <v>SMART_SATTocantins</v>
      </c>
      <c r="E1624" s="13" t="s">
        <v>312</v>
      </c>
      <c r="F1624" s="7" t="s">
        <v>38</v>
      </c>
      <c r="G1624" s="38" t="s">
        <v>362</v>
      </c>
      <c r="H1624" s="8">
        <v>0.26569999999999999</v>
      </c>
      <c r="I1624" s="8">
        <v>7.0000000000000007E-2</v>
      </c>
    </row>
    <row r="1625" spans="1:9" hidden="1" x14ac:dyDescent="0.25">
      <c r="A1625" s="13" t="s">
        <v>360</v>
      </c>
      <c r="B1625" s="42" t="s">
        <v>241</v>
      </c>
      <c r="C1625" s="13" t="s">
        <v>310</v>
      </c>
      <c r="D1625" s="11" t="str">
        <f t="shared" ref="D1625" si="80">E1625&amp;F1625</f>
        <v>SMART_SATZona Franca de Manaus</v>
      </c>
      <c r="E1625" s="13" t="s">
        <v>312</v>
      </c>
      <c r="F1625" s="7" t="s">
        <v>245</v>
      </c>
      <c r="G1625" s="38" t="s">
        <v>362</v>
      </c>
      <c r="H1625" s="8">
        <v>0</v>
      </c>
      <c r="I1625" s="8">
        <v>0</v>
      </c>
    </row>
    <row r="1626" spans="1:9" hidden="1" x14ac:dyDescent="0.25">
      <c r="A1626" s="14" t="s">
        <v>314</v>
      </c>
      <c r="B1626" s="41" t="s">
        <v>246</v>
      </c>
      <c r="C1626" s="14" t="s">
        <v>310</v>
      </c>
      <c r="D1626" s="5" t="str">
        <f t="shared" ref="D1626:D1652" si="81">E1626&amp;F1626</f>
        <v>SMART_MFESão Paulo</v>
      </c>
      <c r="E1626" s="14" t="s">
        <v>313</v>
      </c>
      <c r="F1626" s="5" t="s">
        <v>11</v>
      </c>
      <c r="G1626" s="37" t="s">
        <v>373</v>
      </c>
      <c r="H1626" s="6">
        <v>0</v>
      </c>
      <c r="I1626" s="6">
        <v>0.18</v>
      </c>
    </row>
    <row r="1627" spans="1:9" hidden="1" x14ac:dyDescent="0.25">
      <c r="A1627" s="13" t="s">
        <v>314</v>
      </c>
      <c r="B1627" s="42" t="s">
        <v>241</v>
      </c>
      <c r="C1627" s="13" t="s">
        <v>310</v>
      </c>
      <c r="D1627" s="11" t="str">
        <f t="shared" si="81"/>
        <v>SMART_MFEAcre</v>
      </c>
      <c r="E1627" s="13" t="s">
        <v>313</v>
      </c>
      <c r="F1627" s="7" t="s">
        <v>13</v>
      </c>
      <c r="G1627" s="38" t="s">
        <v>373</v>
      </c>
      <c r="H1627" s="56">
        <v>0</v>
      </c>
      <c r="I1627" s="56">
        <v>0</v>
      </c>
    </row>
    <row r="1628" spans="1:9" hidden="1" x14ac:dyDescent="0.25">
      <c r="A1628" s="13" t="s">
        <v>314</v>
      </c>
      <c r="B1628" s="42" t="s">
        <v>241</v>
      </c>
      <c r="C1628" s="13" t="s">
        <v>310</v>
      </c>
      <c r="D1628" s="11" t="str">
        <f t="shared" si="81"/>
        <v>SMART_MFEAlagoas</v>
      </c>
      <c r="E1628" s="13" t="s">
        <v>313</v>
      </c>
      <c r="F1628" s="7" t="s">
        <v>14</v>
      </c>
      <c r="G1628" s="38" t="s">
        <v>373</v>
      </c>
      <c r="H1628" s="56">
        <v>0</v>
      </c>
      <c r="I1628" s="56">
        <v>0</v>
      </c>
    </row>
    <row r="1629" spans="1:9" hidden="1" x14ac:dyDescent="0.25">
      <c r="A1629" s="13" t="s">
        <v>314</v>
      </c>
      <c r="B1629" s="42" t="s">
        <v>241</v>
      </c>
      <c r="C1629" s="13" t="s">
        <v>310</v>
      </c>
      <c r="D1629" s="11" t="str">
        <f t="shared" si="81"/>
        <v>SMART_MFEAmazonas</v>
      </c>
      <c r="E1629" s="13" t="s">
        <v>313</v>
      </c>
      <c r="F1629" s="7" t="s">
        <v>15</v>
      </c>
      <c r="G1629" s="38" t="s">
        <v>373</v>
      </c>
      <c r="H1629" s="56">
        <v>0</v>
      </c>
      <c r="I1629" s="56">
        <v>0</v>
      </c>
    </row>
    <row r="1630" spans="1:9" hidden="1" x14ac:dyDescent="0.25">
      <c r="A1630" s="13" t="s">
        <v>314</v>
      </c>
      <c r="B1630" s="42" t="s">
        <v>241</v>
      </c>
      <c r="C1630" s="13" t="s">
        <v>310</v>
      </c>
      <c r="D1630" s="11" t="str">
        <f t="shared" si="81"/>
        <v>SMART_MFEAmapá</v>
      </c>
      <c r="E1630" s="13" t="s">
        <v>313</v>
      </c>
      <c r="F1630" s="7" t="s">
        <v>16</v>
      </c>
      <c r="G1630" s="38" t="s">
        <v>373</v>
      </c>
      <c r="H1630" s="56">
        <v>0</v>
      </c>
      <c r="I1630" s="56">
        <v>0</v>
      </c>
    </row>
    <row r="1631" spans="1:9" hidden="1" x14ac:dyDescent="0.25">
      <c r="A1631" s="13" t="s">
        <v>314</v>
      </c>
      <c r="B1631" s="42" t="s">
        <v>241</v>
      </c>
      <c r="C1631" s="13" t="s">
        <v>310</v>
      </c>
      <c r="D1631" s="11" t="str">
        <f t="shared" si="81"/>
        <v>SMART_MFEBahia</v>
      </c>
      <c r="E1631" s="13" t="s">
        <v>313</v>
      </c>
      <c r="F1631" s="7" t="s">
        <v>17</v>
      </c>
      <c r="G1631" s="38" t="s">
        <v>373</v>
      </c>
      <c r="H1631" s="56">
        <v>0</v>
      </c>
      <c r="I1631" s="56">
        <v>0</v>
      </c>
    </row>
    <row r="1632" spans="1:9" hidden="1" x14ac:dyDescent="0.25">
      <c r="A1632" s="13" t="s">
        <v>314</v>
      </c>
      <c r="B1632" s="42" t="s">
        <v>241</v>
      </c>
      <c r="C1632" s="13" t="s">
        <v>310</v>
      </c>
      <c r="D1632" s="11" t="str">
        <f t="shared" si="81"/>
        <v>SMART_MFECeará</v>
      </c>
      <c r="E1632" s="13" t="s">
        <v>313</v>
      </c>
      <c r="F1632" s="7" t="s">
        <v>18</v>
      </c>
      <c r="G1632" s="38" t="s">
        <v>373</v>
      </c>
      <c r="H1632" s="56">
        <v>0</v>
      </c>
      <c r="I1632" s="56">
        <v>0</v>
      </c>
    </row>
    <row r="1633" spans="1:9" hidden="1" x14ac:dyDescent="0.25">
      <c r="A1633" s="13" t="s">
        <v>314</v>
      </c>
      <c r="B1633" s="42" t="s">
        <v>241</v>
      </c>
      <c r="C1633" s="13" t="s">
        <v>310</v>
      </c>
      <c r="D1633" s="11" t="str">
        <f t="shared" si="81"/>
        <v>SMART_MFEDistrito Federal</v>
      </c>
      <c r="E1633" s="13" t="s">
        <v>313</v>
      </c>
      <c r="F1633" s="7" t="s">
        <v>19</v>
      </c>
      <c r="G1633" s="38" t="s">
        <v>373</v>
      </c>
      <c r="H1633" s="56">
        <v>0</v>
      </c>
      <c r="I1633" s="56">
        <v>0</v>
      </c>
    </row>
    <row r="1634" spans="1:9" hidden="1" x14ac:dyDescent="0.25">
      <c r="A1634" s="13" t="s">
        <v>314</v>
      </c>
      <c r="B1634" s="42" t="s">
        <v>241</v>
      </c>
      <c r="C1634" s="13" t="s">
        <v>310</v>
      </c>
      <c r="D1634" s="11" t="str">
        <f t="shared" si="81"/>
        <v>SMART_MFEEspírito Santo</v>
      </c>
      <c r="E1634" s="13" t="s">
        <v>313</v>
      </c>
      <c r="F1634" s="7" t="s">
        <v>20</v>
      </c>
      <c r="G1634" s="38" t="s">
        <v>373</v>
      </c>
      <c r="H1634" s="56">
        <v>0</v>
      </c>
      <c r="I1634" s="56">
        <v>0</v>
      </c>
    </row>
    <row r="1635" spans="1:9" hidden="1" x14ac:dyDescent="0.25">
      <c r="A1635" s="13" t="s">
        <v>314</v>
      </c>
      <c r="B1635" s="42" t="s">
        <v>241</v>
      </c>
      <c r="C1635" s="13" t="s">
        <v>310</v>
      </c>
      <c r="D1635" s="11" t="str">
        <f t="shared" si="81"/>
        <v>SMART_MFEGoiás</v>
      </c>
      <c r="E1635" s="13" t="s">
        <v>313</v>
      </c>
      <c r="F1635" s="7" t="s">
        <v>21</v>
      </c>
      <c r="G1635" s="38" t="s">
        <v>373</v>
      </c>
      <c r="H1635" s="56">
        <v>0</v>
      </c>
      <c r="I1635" s="56">
        <v>0</v>
      </c>
    </row>
    <row r="1636" spans="1:9" hidden="1" x14ac:dyDescent="0.25">
      <c r="A1636" s="13" t="s">
        <v>314</v>
      </c>
      <c r="B1636" s="42" t="s">
        <v>241</v>
      </c>
      <c r="C1636" s="13" t="s">
        <v>310</v>
      </c>
      <c r="D1636" s="11" t="str">
        <f t="shared" si="81"/>
        <v>SMART_MFEMaranhão</v>
      </c>
      <c r="E1636" s="13" t="s">
        <v>313</v>
      </c>
      <c r="F1636" s="7" t="s">
        <v>22</v>
      </c>
      <c r="G1636" s="38" t="s">
        <v>373</v>
      </c>
      <c r="H1636" s="56">
        <v>0</v>
      </c>
      <c r="I1636" s="56">
        <v>0</v>
      </c>
    </row>
    <row r="1637" spans="1:9" hidden="1" x14ac:dyDescent="0.25">
      <c r="A1637" s="13" t="s">
        <v>314</v>
      </c>
      <c r="B1637" s="42" t="s">
        <v>241</v>
      </c>
      <c r="C1637" s="13" t="s">
        <v>310</v>
      </c>
      <c r="D1637" s="11" t="str">
        <f t="shared" si="81"/>
        <v>SMART_MFEMato Grosso</v>
      </c>
      <c r="E1637" s="13" t="s">
        <v>313</v>
      </c>
      <c r="F1637" s="7" t="s">
        <v>23</v>
      </c>
      <c r="G1637" s="38" t="s">
        <v>373</v>
      </c>
      <c r="H1637" s="56">
        <v>0</v>
      </c>
      <c r="I1637" s="56">
        <v>0</v>
      </c>
    </row>
    <row r="1638" spans="1:9" hidden="1" x14ac:dyDescent="0.25">
      <c r="A1638" s="13" t="s">
        <v>314</v>
      </c>
      <c r="B1638" s="42" t="s">
        <v>241</v>
      </c>
      <c r="C1638" s="13" t="s">
        <v>310</v>
      </c>
      <c r="D1638" s="11" t="str">
        <f t="shared" si="81"/>
        <v>SMART_MFEMato Grosso do Sul</v>
      </c>
      <c r="E1638" s="13" t="s">
        <v>313</v>
      </c>
      <c r="F1638" s="7" t="s">
        <v>24</v>
      </c>
      <c r="G1638" s="38" t="s">
        <v>373</v>
      </c>
      <c r="H1638" s="56">
        <v>0</v>
      </c>
      <c r="I1638" s="56">
        <v>0</v>
      </c>
    </row>
    <row r="1639" spans="1:9" hidden="1" x14ac:dyDescent="0.25">
      <c r="A1639" s="13" t="s">
        <v>314</v>
      </c>
      <c r="B1639" s="42" t="s">
        <v>241</v>
      </c>
      <c r="C1639" s="13" t="s">
        <v>310</v>
      </c>
      <c r="D1639" s="11" t="str">
        <f t="shared" si="81"/>
        <v>SMART_MFEMinas Gerais</v>
      </c>
      <c r="E1639" s="13" t="s">
        <v>313</v>
      </c>
      <c r="F1639" s="7" t="s">
        <v>25</v>
      </c>
      <c r="G1639" s="38" t="s">
        <v>373</v>
      </c>
      <c r="H1639" s="56">
        <v>0</v>
      </c>
      <c r="I1639" s="56">
        <v>0</v>
      </c>
    </row>
    <row r="1640" spans="1:9" hidden="1" x14ac:dyDescent="0.25">
      <c r="A1640" s="13" t="s">
        <v>314</v>
      </c>
      <c r="B1640" s="42" t="s">
        <v>241</v>
      </c>
      <c r="C1640" s="13" t="s">
        <v>310</v>
      </c>
      <c r="D1640" s="11" t="str">
        <f t="shared" si="81"/>
        <v>SMART_MFEPará</v>
      </c>
      <c r="E1640" s="13" t="s">
        <v>313</v>
      </c>
      <c r="F1640" s="7" t="s">
        <v>26</v>
      </c>
      <c r="G1640" s="38" t="s">
        <v>373</v>
      </c>
      <c r="H1640" s="56">
        <v>0</v>
      </c>
      <c r="I1640" s="56">
        <v>0</v>
      </c>
    </row>
    <row r="1641" spans="1:9" hidden="1" x14ac:dyDescent="0.25">
      <c r="A1641" s="13" t="s">
        <v>314</v>
      </c>
      <c r="B1641" s="42" t="s">
        <v>241</v>
      </c>
      <c r="C1641" s="13" t="s">
        <v>310</v>
      </c>
      <c r="D1641" s="11" t="str">
        <f t="shared" si="81"/>
        <v>SMART_MFEParaíba</v>
      </c>
      <c r="E1641" s="13" t="s">
        <v>313</v>
      </c>
      <c r="F1641" s="7" t="s">
        <v>27</v>
      </c>
      <c r="G1641" s="38" t="s">
        <v>373</v>
      </c>
      <c r="H1641" s="56">
        <v>0</v>
      </c>
      <c r="I1641" s="56">
        <v>0</v>
      </c>
    </row>
    <row r="1642" spans="1:9" hidden="1" x14ac:dyDescent="0.25">
      <c r="A1642" s="13" t="s">
        <v>314</v>
      </c>
      <c r="B1642" s="42" t="s">
        <v>241</v>
      </c>
      <c r="C1642" s="13" t="s">
        <v>310</v>
      </c>
      <c r="D1642" s="11" t="str">
        <f t="shared" si="81"/>
        <v>SMART_MFEParaná</v>
      </c>
      <c r="E1642" s="13" t="s">
        <v>313</v>
      </c>
      <c r="F1642" s="7" t="s">
        <v>28</v>
      </c>
      <c r="G1642" s="38" t="s">
        <v>373</v>
      </c>
      <c r="H1642" s="56">
        <v>0</v>
      </c>
      <c r="I1642" s="56">
        <v>0</v>
      </c>
    </row>
    <row r="1643" spans="1:9" hidden="1" x14ac:dyDescent="0.25">
      <c r="A1643" s="13" t="s">
        <v>314</v>
      </c>
      <c r="B1643" s="42" t="s">
        <v>241</v>
      </c>
      <c r="C1643" s="13" t="s">
        <v>310</v>
      </c>
      <c r="D1643" s="11" t="str">
        <f t="shared" si="81"/>
        <v>SMART_MFEPernambuco</v>
      </c>
      <c r="E1643" s="13" t="s">
        <v>313</v>
      </c>
      <c r="F1643" s="7" t="s">
        <v>29</v>
      </c>
      <c r="G1643" s="38" t="s">
        <v>373</v>
      </c>
      <c r="H1643" s="56">
        <v>0</v>
      </c>
      <c r="I1643" s="56">
        <v>0</v>
      </c>
    </row>
    <row r="1644" spans="1:9" hidden="1" x14ac:dyDescent="0.25">
      <c r="A1644" s="13" t="s">
        <v>314</v>
      </c>
      <c r="B1644" s="42" t="s">
        <v>241</v>
      </c>
      <c r="C1644" s="13" t="s">
        <v>310</v>
      </c>
      <c r="D1644" s="11" t="str">
        <f t="shared" si="81"/>
        <v>SMART_MFEPiauí</v>
      </c>
      <c r="E1644" s="13" t="s">
        <v>313</v>
      </c>
      <c r="F1644" s="7" t="s">
        <v>30</v>
      </c>
      <c r="G1644" s="38" t="s">
        <v>373</v>
      </c>
      <c r="H1644" s="56">
        <v>0</v>
      </c>
      <c r="I1644" s="56">
        <v>0</v>
      </c>
    </row>
    <row r="1645" spans="1:9" hidden="1" x14ac:dyDescent="0.25">
      <c r="A1645" s="13" t="s">
        <v>314</v>
      </c>
      <c r="B1645" s="42" t="s">
        <v>241</v>
      </c>
      <c r="C1645" s="13" t="s">
        <v>310</v>
      </c>
      <c r="D1645" s="11" t="str">
        <f t="shared" si="81"/>
        <v>SMART_MFERio Grande do Norte</v>
      </c>
      <c r="E1645" s="13" t="s">
        <v>313</v>
      </c>
      <c r="F1645" s="7" t="s">
        <v>31</v>
      </c>
      <c r="G1645" s="38" t="s">
        <v>373</v>
      </c>
      <c r="H1645" s="56">
        <v>0</v>
      </c>
      <c r="I1645" s="56">
        <v>0</v>
      </c>
    </row>
    <row r="1646" spans="1:9" hidden="1" x14ac:dyDescent="0.25">
      <c r="A1646" s="13" t="s">
        <v>314</v>
      </c>
      <c r="B1646" s="42" t="s">
        <v>241</v>
      </c>
      <c r="C1646" s="13" t="s">
        <v>310</v>
      </c>
      <c r="D1646" s="11" t="str">
        <f t="shared" si="81"/>
        <v>SMART_MFERio Grande do Sul</v>
      </c>
      <c r="E1646" s="13" t="s">
        <v>313</v>
      </c>
      <c r="F1646" s="7" t="s">
        <v>32</v>
      </c>
      <c r="G1646" s="38" t="s">
        <v>373</v>
      </c>
      <c r="H1646" s="56">
        <v>0</v>
      </c>
      <c r="I1646" s="56">
        <v>0</v>
      </c>
    </row>
    <row r="1647" spans="1:9" hidden="1" x14ac:dyDescent="0.25">
      <c r="A1647" s="13" t="s">
        <v>314</v>
      </c>
      <c r="B1647" s="42" t="s">
        <v>241</v>
      </c>
      <c r="C1647" s="13" t="s">
        <v>310</v>
      </c>
      <c r="D1647" s="11" t="str">
        <f t="shared" si="81"/>
        <v>SMART_MFERio de Janeiro</v>
      </c>
      <c r="E1647" s="13" t="s">
        <v>313</v>
      </c>
      <c r="F1647" s="7" t="s">
        <v>33</v>
      </c>
      <c r="G1647" s="38" t="s">
        <v>373</v>
      </c>
      <c r="H1647" s="56">
        <v>0</v>
      </c>
      <c r="I1647" s="56">
        <v>0</v>
      </c>
    </row>
    <row r="1648" spans="1:9" hidden="1" x14ac:dyDescent="0.25">
      <c r="A1648" s="13" t="s">
        <v>314</v>
      </c>
      <c r="B1648" s="42" t="s">
        <v>241</v>
      </c>
      <c r="C1648" s="13" t="s">
        <v>310</v>
      </c>
      <c r="D1648" s="11" t="str">
        <f t="shared" si="81"/>
        <v>SMART_MFERondônia</v>
      </c>
      <c r="E1648" s="13" t="s">
        <v>313</v>
      </c>
      <c r="F1648" s="7" t="s">
        <v>34</v>
      </c>
      <c r="G1648" s="38" t="s">
        <v>373</v>
      </c>
      <c r="H1648" s="56">
        <v>0</v>
      </c>
      <c r="I1648" s="56">
        <v>0</v>
      </c>
    </row>
    <row r="1649" spans="1:9" hidden="1" x14ac:dyDescent="0.25">
      <c r="A1649" s="13" t="s">
        <v>314</v>
      </c>
      <c r="B1649" s="42" t="s">
        <v>241</v>
      </c>
      <c r="C1649" s="13" t="s">
        <v>310</v>
      </c>
      <c r="D1649" s="11" t="str">
        <f t="shared" si="81"/>
        <v>SMART_MFERoraima</v>
      </c>
      <c r="E1649" s="13" t="s">
        <v>313</v>
      </c>
      <c r="F1649" s="7" t="s">
        <v>35</v>
      </c>
      <c r="G1649" s="38" t="s">
        <v>373</v>
      </c>
      <c r="H1649" s="56">
        <v>0</v>
      </c>
      <c r="I1649" s="56">
        <v>0</v>
      </c>
    </row>
    <row r="1650" spans="1:9" hidden="1" x14ac:dyDescent="0.25">
      <c r="A1650" s="13" t="s">
        <v>314</v>
      </c>
      <c r="B1650" s="42" t="s">
        <v>241</v>
      </c>
      <c r="C1650" s="13" t="s">
        <v>310</v>
      </c>
      <c r="D1650" s="11" t="str">
        <f t="shared" si="81"/>
        <v>SMART_MFESanta Catarina</v>
      </c>
      <c r="E1650" s="13" t="s">
        <v>313</v>
      </c>
      <c r="F1650" s="7" t="s">
        <v>36</v>
      </c>
      <c r="G1650" s="38" t="s">
        <v>373</v>
      </c>
      <c r="H1650" s="56">
        <v>0</v>
      </c>
      <c r="I1650" s="56">
        <v>0</v>
      </c>
    </row>
    <row r="1651" spans="1:9" hidden="1" x14ac:dyDescent="0.25">
      <c r="A1651" s="13" t="s">
        <v>314</v>
      </c>
      <c r="B1651" s="42" t="s">
        <v>241</v>
      </c>
      <c r="C1651" s="13" t="s">
        <v>310</v>
      </c>
      <c r="D1651" s="11" t="str">
        <f t="shared" si="81"/>
        <v>SMART_MFESergipe</v>
      </c>
      <c r="E1651" s="13" t="s">
        <v>313</v>
      </c>
      <c r="F1651" s="7" t="s">
        <v>37</v>
      </c>
      <c r="G1651" s="38" t="s">
        <v>373</v>
      </c>
      <c r="H1651" s="56">
        <v>0</v>
      </c>
      <c r="I1651" s="56">
        <v>0</v>
      </c>
    </row>
    <row r="1652" spans="1:9" hidden="1" x14ac:dyDescent="0.25">
      <c r="A1652" s="13" t="s">
        <v>314</v>
      </c>
      <c r="B1652" s="42" t="s">
        <v>241</v>
      </c>
      <c r="C1652" s="13" t="s">
        <v>310</v>
      </c>
      <c r="D1652" s="11" t="str">
        <f t="shared" si="81"/>
        <v>SMART_MFETocantins</v>
      </c>
      <c r="E1652" s="13" t="s">
        <v>313</v>
      </c>
      <c r="F1652" s="7" t="s">
        <v>38</v>
      </c>
      <c r="G1652" s="38" t="s">
        <v>373</v>
      </c>
      <c r="H1652" s="56">
        <v>0</v>
      </c>
      <c r="I1652" s="56">
        <v>0</v>
      </c>
    </row>
    <row r="1653" spans="1:9" hidden="1" x14ac:dyDescent="0.25">
      <c r="A1653" s="13" t="s">
        <v>314</v>
      </c>
      <c r="B1653" s="42" t="s">
        <v>241</v>
      </c>
      <c r="C1653" s="13" t="s">
        <v>310</v>
      </c>
      <c r="D1653" s="11" t="str">
        <f t="shared" ref="D1653" si="82">E1653&amp;F1653</f>
        <v>SMART_MFEZona Franca de Manaus</v>
      </c>
      <c r="E1653" s="13" t="s">
        <v>313</v>
      </c>
      <c r="F1653" s="7" t="s">
        <v>245</v>
      </c>
      <c r="G1653" s="38" t="s">
        <v>373</v>
      </c>
      <c r="H1653" s="8">
        <v>0</v>
      </c>
      <c r="I1653" s="8">
        <v>0</v>
      </c>
    </row>
    <row r="1654" spans="1:9" hidden="1" x14ac:dyDescent="0.25">
      <c r="A1654" s="14" t="s">
        <v>242</v>
      </c>
      <c r="B1654" s="41" t="s">
        <v>241</v>
      </c>
      <c r="C1654" s="14" t="s">
        <v>243</v>
      </c>
      <c r="D1654" s="5" t="str">
        <f t="shared" ref="D1654:D1719" si="83">E1654&amp;F1654</f>
        <v>EP_5855São Paulo</v>
      </c>
      <c r="E1654" s="14" t="s">
        <v>275</v>
      </c>
      <c r="F1654" s="5" t="s">
        <v>11</v>
      </c>
      <c r="G1654" s="37" t="s">
        <v>244</v>
      </c>
      <c r="H1654" s="6">
        <v>0</v>
      </c>
      <c r="I1654" s="6">
        <v>0.18</v>
      </c>
    </row>
    <row r="1655" spans="1:9" hidden="1" x14ac:dyDescent="0.25">
      <c r="A1655" s="13" t="s">
        <v>242</v>
      </c>
      <c r="B1655" s="42" t="s">
        <v>241</v>
      </c>
      <c r="C1655" s="13" t="s">
        <v>243</v>
      </c>
      <c r="D1655" s="11" t="str">
        <f t="shared" si="83"/>
        <v>EP_5855Acre</v>
      </c>
      <c r="E1655" s="13" t="s">
        <v>275</v>
      </c>
      <c r="F1655" s="7" t="s">
        <v>13</v>
      </c>
      <c r="G1655" s="38" t="s">
        <v>244</v>
      </c>
      <c r="H1655" s="8">
        <v>0</v>
      </c>
      <c r="I1655" s="8">
        <v>0.04</v>
      </c>
    </row>
    <row r="1656" spans="1:9" hidden="1" x14ac:dyDescent="0.25">
      <c r="A1656" s="13" t="s">
        <v>242</v>
      </c>
      <c r="B1656" s="42" t="s">
        <v>241</v>
      </c>
      <c r="C1656" s="13" t="s">
        <v>243</v>
      </c>
      <c r="D1656" s="11" t="str">
        <f t="shared" si="83"/>
        <v>EP_5855Alagoas</v>
      </c>
      <c r="E1656" s="13" t="s">
        <v>275</v>
      </c>
      <c r="F1656" s="7" t="s">
        <v>14</v>
      </c>
      <c r="G1656" s="38" t="s">
        <v>244</v>
      </c>
      <c r="H1656" s="8">
        <v>0</v>
      </c>
      <c r="I1656" s="8">
        <v>0.04</v>
      </c>
    </row>
    <row r="1657" spans="1:9" hidden="1" x14ac:dyDescent="0.25">
      <c r="A1657" s="13" t="s">
        <v>242</v>
      </c>
      <c r="B1657" s="42" t="s">
        <v>241</v>
      </c>
      <c r="C1657" s="13" t="s">
        <v>243</v>
      </c>
      <c r="D1657" s="11" t="str">
        <f t="shared" si="83"/>
        <v>EP_5855Amazonas</v>
      </c>
      <c r="E1657" s="13" t="s">
        <v>275</v>
      </c>
      <c r="F1657" s="7" t="s">
        <v>15</v>
      </c>
      <c r="G1657" s="38" t="s">
        <v>244</v>
      </c>
      <c r="H1657" s="8">
        <v>0</v>
      </c>
      <c r="I1657" s="8">
        <v>0.04</v>
      </c>
    </row>
    <row r="1658" spans="1:9" hidden="1" x14ac:dyDescent="0.25">
      <c r="A1658" s="13" t="s">
        <v>242</v>
      </c>
      <c r="B1658" s="42" t="s">
        <v>241</v>
      </c>
      <c r="C1658" s="13" t="s">
        <v>243</v>
      </c>
      <c r="D1658" s="11" t="str">
        <f t="shared" si="83"/>
        <v>EP_5855Amapá</v>
      </c>
      <c r="E1658" s="13" t="s">
        <v>275</v>
      </c>
      <c r="F1658" s="7" t="s">
        <v>16</v>
      </c>
      <c r="G1658" s="38" t="s">
        <v>244</v>
      </c>
      <c r="H1658" s="8">
        <v>0</v>
      </c>
      <c r="I1658" s="8">
        <v>0.04</v>
      </c>
    </row>
    <row r="1659" spans="1:9" hidden="1" x14ac:dyDescent="0.25">
      <c r="A1659" s="13" t="s">
        <v>242</v>
      </c>
      <c r="B1659" s="42" t="s">
        <v>241</v>
      </c>
      <c r="C1659" s="13" t="s">
        <v>243</v>
      </c>
      <c r="D1659" s="11" t="str">
        <f t="shared" si="83"/>
        <v>EP_5855Bahia</v>
      </c>
      <c r="E1659" s="13" t="s">
        <v>275</v>
      </c>
      <c r="F1659" s="7" t="s">
        <v>17</v>
      </c>
      <c r="G1659" s="38" t="s">
        <v>244</v>
      </c>
      <c r="H1659" s="8">
        <v>0</v>
      </c>
      <c r="I1659" s="8">
        <v>0.04</v>
      </c>
    </row>
    <row r="1660" spans="1:9" hidden="1" x14ac:dyDescent="0.25">
      <c r="A1660" s="13" t="s">
        <v>242</v>
      </c>
      <c r="B1660" s="42" t="s">
        <v>241</v>
      </c>
      <c r="C1660" s="13" t="s">
        <v>243</v>
      </c>
      <c r="D1660" s="11" t="str">
        <f t="shared" si="83"/>
        <v>EP_5855Ceará</v>
      </c>
      <c r="E1660" s="13" t="s">
        <v>275</v>
      </c>
      <c r="F1660" s="7" t="s">
        <v>18</v>
      </c>
      <c r="G1660" s="38" t="s">
        <v>244</v>
      </c>
      <c r="H1660" s="8">
        <v>0</v>
      </c>
      <c r="I1660" s="8">
        <v>0.04</v>
      </c>
    </row>
    <row r="1661" spans="1:9" hidden="1" x14ac:dyDescent="0.25">
      <c r="A1661" s="13" t="s">
        <v>242</v>
      </c>
      <c r="B1661" s="42" t="s">
        <v>241</v>
      </c>
      <c r="C1661" s="13" t="s">
        <v>243</v>
      </c>
      <c r="D1661" s="11" t="str">
        <f t="shared" si="83"/>
        <v>EP_5855Distrito Federal</v>
      </c>
      <c r="E1661" s="13" t="s">
        <v>275</v>
      </c>
      <c r="F1661" s="7" t="s">
        <v>19</v>
      </c>
      <c r="G1661" s="38" t="s">
        <v>244</v>
      </c>
      <c r="H1661" s="8">
        <v>0</v>
      </c>
      <c r="I1661" s="8">
        <v>0.04</v>
      </c>
    </row>
    <row r="1662" spans="1:9" hidden="1" x14ac:dyDescent="0.25">
      <c r="A1662" s="13" t="s">
        <v>242</v>
      </c>
      <c r="B1662" s="42" t="s">
        <v>241</v>
      </c>
      <c r="C1662" s="13" t="s">
        <v>243</v>
      </c>
      <c r="D1662" s="11" t="str">
        <f t="shared" si="83"/>
        <v>EP_5855Espírito Santo</v>
      </c>
      <c r="E1662" s="13" t="s">
        <v>275</v>
      </c>
      <c r="F1662" s="7" t="s">
        <v>20</v>
      </c>
      <c r="G1662" s="38" t="s">
        <v>244</v>
      </c>
      <c r="H1662" s="8">
        <v>0</v>
      </c>
      <c r="I1662" s="8">
        <v>0.04</v>
      </c>
    </row>
    <row r="1663" spans="1:9" hidden="1" x14ac:dyDescent="0.25">
      <c r="A1663" s="13" t="s">
        <v>242</v>
      </c>
      <c r="B1663" s="42" t="s">
        <v>241</v>
      </c>
      <c r="C1663" s="13" t="s">
        <v>243</v>
      </c>
      <c r="D1663" s="11" t="str">
        <f t="shared" si="83"/>
        <v>EP_5855Goiás</v>
      </c>
      <c r="E1663" s="13" t="s">
        <v>275</v>
      </c>
      <c r="F1663" s="7" t="s">
        <v>21</v>
      </c>
      <c r="G1663" s="38" t="s">
        <v>244</v>
      </c>
      <c r="H1663" s="8">
        <v>0</v>
      </c>
      <c r="I1663" s="8">
        <v>0.04</v>
      </c>
    </row>
    <row r="1664" spans="1:9" hidden="1" x14ac:dyDescent="0.25">
      <c r="A1664" s="13" t="s">
        <v>242</v>
      </c>
      <c r="B1664" s="42" t="s">
        <v>241</v>
      </c>
      <c r="C1664" s="13" t="s">
        <v>243</v>
      </c>
      <c r="D1664" s="11" t="str">
        <f t="shared" si="83"/>
        <v>EP_5855Maranhão</v>
      </c>
      <c r="E1664" s="13" t="s">
        <v>275</v>
      </c>
      <c r="F1664" s="7" t="s">
        <v>22</v>
      </c>
      <c r="G1664" s="38" t="s">
        <v>244</v>
      </c>
      <c r="H1664" s="8">
        <v>0</v>
      </c>
      <c r="I1664" s="8">
        <v>0.04</v>
      </c>
    </row>
    <row r="1665" spans="1:9" hidden="1" x14ac:dyDescent="0.25">
      <c r="A1665" s="13" t="s">
        <v>242</v>
      </c>
      <c r="B1665" s="42" t="s">
        <v>241</v>
      </c>
      <c r="C1665" s="13" t="s">
        <v>243</v>
      </c>
      <c r="D1665" s="11" t="str">
        <f t="shared" si="83"/>
        <v>EP_5855Mato Grosso</v>
      </c>
      <c r="E1665" s="13" t="s">
        <v>275</v>
      </c>
      <c r="F1665" s="7" t="s">
        <v>23</v>
      </c>
      <c r="G1665" s="38" t="s">
        <v>244</v>
      </c>
      <c r="H1665" s="8">
        <v>0</v>
      </c>
      <c r="I1665" s="8">
        <v>0.04</v>
      </c>
    </row>
    <row r="1666" spans="1:9" hidden="1" x14ac:dyDescent="0.25">
      <c r="A1666" s="13" t="s">
        <v>242</v>
      </c>
      <c r="B1666" s="42" t="s">
        <v>241</v>
      </c>
      <c r="C1666" s="13" t="s">
        <v>243</v>
      </c>
      <c r="D1666" s="11" t="str">
        <f t="shared" si="83"/>
        <v>EP_5855Mato Grosso do Sul</v>
      </c>
      <c r="E1666" s="13" t="s">
        <v>275</v>
      </c>
      <c r="F1666" s="7" t="s">
        <v>24</v>
      </c>
      <c r="G1666" s="38" t="s">
        <v>244</v>
      </c>
      <c r="H1666" s="8">
        <v>0</v>
      </c>
      <c r="I1666" s="8">
        <v>0.04</v>
      </c>
    </row>
    <row r="1667" spans="1:9" hidden="1" x14ac:dyDescent="0.25">
      <c r="A1667" s="13" t="s">
        <v>242</v>
      </c>
      <c r="B1667" s="42" t="s">
        <v>241</v>
      </c>
      <c r="C1667" s="13" t="s">
        <v>243</v>
      </c>
      <c r="D1667" s="11" t="str">
        <f t="shared" si="83"/>
        <v>EP_5855Minas Gerais</v>
      </c>
      <c r="E1667" s="13" t="s">
        <v>275</v>
      </c>
      <c r="F1667" s="7" t="s">
        <v>25</v>
      </c>
      <c r="G1667" s="38" t="s">
        <v>244</v>
      </c>
      <c r="H1667" s="8">
        <v>0</v>
      </c>
      <c r="I1667" s="8">
        <v>0.04</v>
      </c>
    </row>
    <row r="1668" spans="1:9" hidden="1" x14ac:dyDescent="0.25">
      <c r="A1668" s="13" t="s">
        <v>242</v>
      </c>
      <c r="B1668" s="42" t="s">
        <v>241</v>
      </c>
      <c r="C1668" s="13" t="s">
        <v>243</v>
      </c>
      <c r="D1668" s="11" t="str">
        <f t="shared" si="83"/>
        <v>EP_5855Pará</v>
      </c>
      <c r="E1668" s="13" t="s">
        <v>275</v>
      </c>
      <c r="F1668" s="7" t="s">
        <v>26</v>
      </c>
      <c r="G1668" s="38" t="s">
        <v>244</v>
      </c>
      <c r="H1668" s="8">
        <v>0</v>
      </c>
      <c r="I1668" s="8">
        <v>0.04</v>
      </c>
    </row>
    <row r="1669" spans="1:9" hidden="1" x14ac:dyDescent="0.25">
      <c r="A1669" s="13" t="s">
        <v>242</v>
      </c>
      <c r="B1669" s="42" t="s">
        <v>241</v>
      </c>
      <c r="C1669" s="13" t="s">
        <v>243</v>
      </c>
      <c r="D1669" s="11" t="str">
        <f t="shared" si="83"/>
        <v>EP_5855Paraíba</v>
      </c>
      <c r="E1669" s="13" t="s">
        <v>275</v>
      </c>
      <c r="F1669" s="7" t="s">
        <v>27</v>
      </c>
      <c r="G1669" s="38" t="s">
        <v>244</v>
      </c>
      <c r="H1669" s="8">
        <v>0</v>
      </c>
      <c r="I1669" s="8">
        <v>0.04</v>
      </c>
    </row>
    <row r="1670" spans="1:9" hidden="1" x14ac:dyDescent="0.25">
      <c r="A1670" s="13" t="s">
        <v>242</v>
      </c>
      <c r="B1670" s="42" t="s">
        <v>241</v>
      </c>
      <c r="C1670" s="13" t="s">
        <v>243</v>
      </c>
      <c r="D1670" s="11" t="str">
        <f t="shared" si="83"/>
        <v>EP_5855Paraná</v>
      </c>
      <c r="E1670" s="13" t="s">
        <v>275</v>
      </c>
      <c r="F1670" s="7" t="s">
        <v>28</v>
      </c>
      <c r="G1670" s="38" t="s">
        <v>244</v>
      </c>
      <c r="H1670" s="8">
        <v>0</v>
      </c>
      <c r="I1670" s="8">
        <v>0.04</v>
      </c>
    </row>
    <row r="1671" spans="1:9" hidden="1" x14ac:dyDescent="0.25">
      <c r="A1671" s="13" t="s">
        <v>242</v>
      </c>
      <c r="B1671" s="42" t="s">
        <v>241</v>
      </c>
      <c r="C1671" s="13" t="s">
        <v>243</v>
      </c>
      <c r="D1671" s="11" t="str">
        <f t="shared" si="83"/>
        <v>EP_5855Pernambuco</v>
      </c>
      <c r="E1671" s="13" t="s">
        <v>275</v>
      </c>
      <c r="F1671" s="7" t="s">
        <v>29</v>
      </c>
      <c r="G1671" s="38" t="s">
        <v>244</v>
      </c>
      <c r="H1671" s="8">
        <v>0</v>
      </c>
      <c r="I1671" s="8">
        <v>0.04</v>
      </c>
    </row>
    <row r="1672" spans="1:9" hidden="1" x14ac:dyDescent="0.25">
      <c r="A1672" s="13" t="s">
        <v>242</v>
      </c>
      <c r="B1672" s="42" t="s">
        <v>241</v>
      </c>
      <c r="C1672" s="13" t="s">
        <v>243</v>
      </c>
      <c r="D1672" s="11" t="str">
        <f t="shared" si="83"/>
        <v>EP_5855Piauí</v>
      </c>
      <c r="E1672" s="13" t="s">
        <v>275</v>
      </c>
      <c r="F1672" s="7" t="s">
        <v>30</v>
      </c>
      <c r="G1672" s="38" t="s">
        <v>244</v>
      </c>
      <c r="H1672" s="8">
        <v>0</v>
      </c>
      <c r="I1672" s="8">
        <v>0.04</v>
      </c>
    </row>
    <row r="1673" spans="1:9" hidden="1" x14ac:dyDescent="0.25">
      <c r="A1673" s="13" t="s">
        <v>242</v>
      </c>
      <c r="B1673" s="42" t="s">
        <v>241</v>
      </c>
      <c r="C1673" s="13" t="s">
        <v>243</v>
      </c>
      <c r="D1673" s="11" t="str">
        <f t="shared" si="83"/>
        <v>EP_5855Rio Grande do Norte</v>
      </c>
      <c r="E1673" s="13" t="s">
        <v>275</v>
      </c>
      <c r="F1673" s="7" t="s">
        <v>31</v>
      </c>
      <c r="G1673" s="38" t="s">
        <v>244</v>
      </c>
      <c r="H1673" s="8">
        <v>0</v>
      </c>
      <c r="I1673" s="8">
        <v>0.04</v>
      </c>
    </row>
    <row r="1674" spans="1:9" hidden="1" x14ac:dyDescent="0.25">
      <c r="A1674" s="13" t="s">
        <v>242</v>
      </c>
      <c r="B1674" s="42" t="s">
        <v>241</v>
      </c>
      <c r="C1674" s="13" t="s">
        <v>243</v>
      </c>
      <c r="D1674" s="11" t="str">
        <f t="shared" si="83"/>
        <v>EP_5855Rio Grande do Sul</v>
      </c>
      <c r="E1674" s="13" t="s">
        <v>275</v>
      </c>
      <c r="F1674" s="7" t="s">
        <v>32</v>
      </c>
      <c r="G1674" s="38" t="s">
        <v>244</v>
      </c>
      <c r="H1674" s="8">
        <v>0</v>
      </c>
      <c r="I1674" s="8">
        <v>0.04</v>
      </c>
    </row>
    <row r="1675" spans="1:9" hidden="1" x14ac:dyDescent="0.25">
      <c r="A1675" s="13" t="s">
        <v>242</v>
      </c>
      <c r="B1675" s="42" t="s">
        <v>241</v>
      </c>
      <c r="C1675" s="13" t="s">
        <v>243</v>
      </c>
      <c r="D1675" s="11" t="str">
        <f t="shared" si="83"/>
        <v>EP_5855Rio de Janeiro</v>
      </c>
      <c r="E1675" s="13" t="s">
        <v>275</v>
      </c>
      <c r="F1675" s="7" t="s">
        <v>33</v>
      </c>
      <c r="G1675" s="38" t="s">
        <v>244</v>
      </c>
      <c r="H1675" s="8">
        <v>0</v>
      </c>
      <c r="I1675" s="8">
        <v>0.04</v>
      </c>
    </row>
    <row r="1676" spans="1:9" hidden="1" x14ac:dyDescent="0.25">
      <c r="A1676" s="13" t="s">
        <v>242</v>
      </c>
      <c r="B1676" s="42" t="s">
        <v>241</v>
      </c>
      <c r="C1676" s="13" t="s">
        <v>243</v>
      </c>
      <c r="D1676" s="11" t="str">
        <f t="shared" si="83"/>
        <v>EP_5855Rondônia</v>
      </c>
      <c r="E1676" s="13" t="s">
        <v>275</v>
      </c>
      <c r="F1676" s="7" t="s">
        <v>34</v>
      </c>
      <c r="G1676" s="38" t="s">
        <v>244</v>
      </c>
      <c r="H1676" s="8">
        <v>0</v>
      </c>
      <c r="I1676" s="8">
        <v>0.04</v>
      </c>
    </row>
    <row r="1677" spans="1:9" hidden="1" x14ac:dyDescent="0.25">
      <c r="A1677" s="13" t="s">
        <v>242</v>
      </c>
      <c r="B1677" s="42" t="s">
        <v>241</v>
      </c>
      <c r="C1677" s="13" t="s">
        <v>243</v>
      </c>
      <c r="D1677" s="11" t="str">
        <f t="shared" si="83"/>
        <v>EP_5855Roraima</v>
      </c>
      <c r="E1677" s="13" t="s">
        <v>275</v>
      </c>
      <c r="F1677" s="7" t="s">
        <v>35</v>
      </c>
      <c r="G1677" s="38" t="s">
        <v>244</v>
      </c>
      <c r="H1677" s="8">
        <v>0</v>
      </c>
      <c r="I1677" s="8">
        <v>0.04</v>
      </c>
    </row>
    <row r="1678" spans="1:9" hidden="1" x14ac:dyDescent="0.25">
      <c r="A1678" s="13" t="s">
        <v>242</v>
      </c>
      <c r="B1678" s="42" t="s">
        <v>241</v>
      </c>
      <c r="C1678" s="13" t="s">
        <v>243</v>
      </c>
      <c r="D1678" s="11" t="str">
        <f t="shared" si="83"/>
        <v>EP_5855Santa Catarina</v>
      </c>
      <c r="E1678" s="13" t="s">
        <v>275</v>
      </c>
      <c r="F1678" s="7" t="s">
        <v>36</v>
      </c>
      <c r="G1678" s="38" t="s">
        <v>244</v>
      </c>
      <c r="H1678" s="8">
        <v>0</v>
      </c>
      <c r="I1678" s="8">
        <v>0.04</v>
      </c>
    </row>
    <row r="1679" spans="1:9" hidden="1" x14ac:dyDescent="0.25">
      <c r="A1679" s="13" t="s">
        <v>242</v>
      </c>
      <c r="B1679" s="42" t="s">
        <v>241</v>
      </c>
      <c r="C1679" s="13" t="s">
        <v>243</v>
      </c>
      <c r="D1679" s="11" t="str">
        <f t="shared" si="83"/>
        <v>EP_5855Sergipe</v>
      </c>
      <c r="E1679" s="13" t="s">
        <v>275</v>
      </c>
      <c r="F1679" s="7" t="s">
        <v>37</v>
      </c>
      <c r="G1679" s="38" t="s">
        <v>244</v>
      </c>
      <c r="H1679" s="8">
        <v>0</v>
      </c>
      <c r="I1679" s="8">
        <v>0.04</v>
      </c>
    </row>
    <row r="1680" spans="1:9" hidden="1" x14ac:dyDescent="0.25">
      <c r="A1680" s="13" t="s">
        <v>242</v>
      </c>
      <c r="B1680" s="42" t="s">
        <v>241</v>
      </c>
      <c r="C1680" s="13" t="s">
        <v>243</v>
      </c>
      <c r="D1680" s="11" t="str">
        <f t="shared" si="83"/>
        <v>EP_5855Tocantins</v>
      </c>
      <c r="E1680" s="13" t="s">
        <v>275</v>
      </c>
      <c r="F1680" s="7" t="s">
        <v>38</v>
      </c>
      <c r="G1680" s="38" t="s">
        <v>244</v>
      </c>
      <c r="H1680" s="8">
        <v>0</v>
      </c>
      <c r="I1680" s="8">
        <v>0.04</v>
      </c>
    </row>
    <row r="1681" spans="1:9" hidden="1" x14ac:dyDescent="0.25">
      <c r="A1681" s="13" t="s">
        <v>242</v>
      </c>
      <c r="B1681" s="42" t="s">
        <v>241</v>
      </c>
      <c r="C1681" s="13" t="s">
        <v>243</v>
      </c>
      <c r="D1681" s="11" t="str">
        <f t="shared" ref="D1681" si="84">E1681&amp;F1681</f>
        <v>EP_5855Zona Franca de Manaus</v>
      </c>
      <c r="E1681" s="13" t="s">
        <v>275</v>
      </c>
      <c r="F1681" s="7" t="s">
        <v>245</v>
      </c>
      <c r="G1681" s="38" t="s">
        <v>244</v>
      </c>
      <c r="H1681" s="8">
        <v>0</v>
      </c>
      <c r="I1681" s="8">
        <v>0</v>
      </c>
    </row>
    <row r="1682" spans="1:9" hidden="1" x14ac:dyDescent="0.25">
      <c r="A1682" s="14" t="s">
        <v>251</v>
      </c>
      <c r="B1682" s="41" t="s">
        <v>249</v>
      </c>
      <c r="C1682" s="14" t="s">
        <v>140</v>
      </c>
      <c r="D1682" s="5" t="str">
        <f t="shared" si="83"/>
        <v>PDV_ELGIN_MINI_POSSão Paulo</v>
      </c>
      <c r="E1682" s="5" t="s">
        <v>252</v>
      </c>
      <c r="F1682" s="5" t="s">
        <v>11</v>
      </c>
      <c r="G1682" s="37" t="s">
        <v>244</v>
      </c>
      <c r="H1682" s="6">
        <v>0</v>
      </c>
      <c r="I1682" s="6">
        <v>0.18</v>
      </c>
    </row>
    <row r="1683" spans="1:9" hidden="1" x14ac:dyDescent="0.25">
      <c r="A1683" s="13" t="s">
        <v>251</v>
      </c>
      <c r="B1683" s="42" t="s">
        <v>249</v>
      </c>
      <c r="C1683" s="13" t="s">
        <v>140</v>
      </c>
      <c r="D1683" s="11" t="str">
        <f t="shared" si="83"/>
        <v>PDV_ELGIN_MINI_POSAcre</v>
      </c>
      <c r="E1683" s="11" t="s">
        <v>252</v>
      </c>
      <c r="F1683" s="7" t="s">
        <v>13</v>
      </c>
      <c r="G1683" s="38" t="s">
        <v>244</v>
      </c>
      <c r="H1683" s="8">
        <v>0</v>
      </c>
      <c r="I1683" s="8">
        <v>0.04</v>
      </c>
    </row>
    <row r="1684" spans="1:9" hidden="1" x14ac:dyDescent="0.25">
      <c r="A1684" s="13" t="s">
        <v>251</v>
      </c>
      <c r="B1684" s="42" t="s">
        <v>249</v>
      </c>
      <c r="C1684" s="13" t="s">
        <v>140</v>
      </c>
      <c r="D1684" s="11" t="str">
        <f t="shared" si="83"/>
        <v>PDV_ELGIN_MINI_POSAlagoas</v>
      </c>
      <c r="E1684" s="11" t="s">
        <v>252</v>
      </c>
      <c r="F1684" s="7" t="s">
        <v>14</v>
      </c>
      <c r="G1684" s="38" t="s">
        <v>244</v>
      </c>
      <c r="H1684" s="8">
        <v>0</v>
      </c>
      <c r="I1684" s="8">
        <v>0.04</v>
      </c>
    </row>
    <row r="1685" spans="1:9" hidden="1" x14ac:dyDescent="0.25">
      <c r="A1685" s="13" t="s">
        <v>251</v>
      </c>
      <c r="B1685" s="42" t="s">
        <v>249</v>
      </c>
      <c r="C1685" s="13" t="s">
        <v>140</v>
      </c>
      <c r="D1685" s="11" t="str">
        <f t="shared" si="83"/>
        <v>PDV_ELGIN_MINI_POSAmazonas</v>
      </c>
      <c r="E1685" s="11" t="s">
        <v>252</v>
      </c>
      <c r="F1685" s="7" t="s">
        <v>15</v>
      </c>
      <c r="G1685" s="38" t="s">
        <v>244</v>
      </c>
      <c r="H1685" s="8">
        <v>0</v>
      </c>
      <c r="I1685" s="8">
        <v>0.04</v>
      </c>
    </row>
    <row r="1686" spans="1:9" hidden="1" x14ac:dyDescent="0.25">
      <c r="A1686" s="13" t="s">
        <v>251</v>
      </c>
      <c r="B1686" s="42" t="s">
        <v>249</v>
      </c>
      <c r="C1686" s="13" t="s">
        <v>140</v>
      </c>
      <c r="D1686" s="11" t="str">
        <f t="shared" si="83"/>
        <v>PDV_ELGIN_MINI_POSAmapá</v>
      </c>
      <c r="E1686" s="11" t="s">
        <v>252</v>
      </c>
      <c r="F1686" s="7" t="s">
        <v>16</v>
      </c>
      <c r="G1686" s="38" t="s">
        <v>244</v>
      </c>
      <c r="H1686" s="8">
        <v>0</v>
      </c>
      <c r="I1686" s="8">
        <v>0.04</v>
      </c>
    </row>
    <row r="1687" spans="1:9" hidden="1" x14ac:dyDescent="0.25">
      <c r="A1687" s="13" t="s">
        <v>251</v>
      </c>
      <c r="B1687" s="42" t="s">
        <v>249</v>
      </c>
      <c r="C1687" s="13" t="s">
        <v>140</v>
      </c>
      <c r="D1687" s="11" t="str">
        <f t="shared" si="83"/>
        <v>PDV_ELGIN_MINI_POSBahia</v>
      </c>
      <c r="E1687" s="11" t="s">
        <v>252</v>
      </c>
      <c r="F1687" s="7" t="s">
        <v>17</v>
      </c>
      <c r="G1687" s="38" t="s">
        <v>244</v>
      </c>
      <c r="H1687" s="8">
        <v>0</v>
      </c>
      <c r="I1687" s="8">
        <v>0.04</v>
      </c>
    </row>
    <row r="1688" spans="1:9" hidden="1" x14ac:dyDescent="0.25">
      <c r="A1688" s="13" t="s">
        <v>251</v>
      </c>
      <c r="B1688" s="42" t="s">
        <v>249</v>
      </c>
      <c r="C1688" s="13" t="s">
        <v>140</v>
      </c>
      <c r="D1688" s="11" t="str">
        <f t="shared" si="83"/>
        <v>PDV_ELGIN_MINI_POSCeará</v>
      </c>
      <c r="E1688" s="11" t="s">
        <v>252</v>
      </c>
      <c r="F1688" s="7" t="s">
        <v>18</v>
      </c>
      <c r="G1688" s="38" t="s">
        <v>244</v>
      </c>
      <c r="H1688" s="8">
        <v>0</v>
      </c>
      <c r="I1688" s="8">
        <v>0.04</v>
      </c>
    </row>
    <row r="1689" spans="1:9" hidden="1" x14ac:dyDescent="0.25">
      <c r="A1689" s="13" t="s">
        <v>251</v>
      </c>
      <c r="B1689" s="42" t="s">
        <v>249</v>
      </c>
      <c r="C1689" s="13" t="s">
        <v>140</v>
      </c>
      <c r="D1689" s="11" t="str">
        <f t="shared" si="83"/>
        <v>PDV_ELGIN_MINI_POSDistrito Federal</v>
      </c>
      <c r="E1689" s="11" t="s">
        <v>252</v>
      </c>
      <c r="F1689" s="7" t="s">
        <v>19</v>
      </c>
      <c r="G1689" s="38" t="s">
        <v>244</v>
      </c>
      <c r="H1689" s="8">
        <v>0</v>
      </c>
      <c r="I1689" s="8">
        <v>0.04</v>
      </c>
    </row>
    <row r="1690" spans="1:9" hidden="1" x14ac:dyDescent="0.25">
      <c r="A1690" s="13" t="s">
        <v>251</v>
      </c>
      <c r="B1690" s="42" t="s">
        <v>249</v>
      </c>
      <c r="C1690" s="13" t="s">
        <v>140</v>
      </c>
      <c r="D1690" s="11" t="str">
        <f t="shared" si="83"/>
        <v>PDV_ELGIN_MINI_POSEspírito Santo</v>
      </c>
      <c r="E1690" s="11" t="s">
        <v>252</v>
      </c>
      <c r="F1690" s="7" t="s">
        <v>20</v>
      </c>
      <c r="G1690" s="38" t="s">
        <v>244</v>
      </c>
      <c r="H1690" s="8">
        <v>0</v>
      </c>
      <c r="I1690" s="8">
        <v>0.04</v>
      </c>
    </row>
    <row r="1691" spans="1:9" hidden="1" x14ac:dyDescent="0.25">
      <c r="A1691" s="13" t="s">
        <v>251</v>
      </c>
      <c r="B1691" s="42" t="s">
        <v>249</v>
      </c>
      <c r="C1691" s="13" t="s">
        <v>140</v>
      </c>
      <c r="D1691" s="11" t="str">
        <f t="shared" si="83"/>
        <v>PDV_ELGIN_MINI_POSGoiás</v>
      </c>
      <c r="E1691" s="11" t="s">
        <v>252</v>
      </c>
      <c r="F1691" s="7" t="s">
        <v>21</v>
      </c>
      <c r="G1691" s="38" t="s">
        <v>244</v>
      </c>
      <c r="H1691" s="8">
        <v>0</v>
      </c>
      <c r="I1691" s="8">
        <v>0.04</v>
      </c>
    </row>
    <row r="1692" spans="1:9" hidden="1" x14ac:dyDescent="0.25">
      <c r="A1692" s="13" t="s">
        <v>251</v>
      </c>
      <c r="B1692" s="42" t="s">
        <v>249</v>
      </c>
      <c r="C1692" s="13" t="s">
        <v>140</v>
      </c>
      <c r="D1692" s="11" t="str">
        <f t="shared" si="83"/>
        <v>PDV_ELGIN_MINI_POSMaranhão</v>
      </c>
      <c r="E1692" s="11" t="s">
        <v>252</v>
      </c>
      <c r="F1692" s="7" t="s">
        <v>22</v>
      </c>
      <c r="G1692" s="38" t="s">
        <v>244</v>
      </c>
      <c r="H1692" s="8">
        <v>0</v>
      </c>
      <c r="I1692" s="8">
        <v>0.04</v>
      </c>
    </row>
    <row r="1693" spans="1:9" hidden="1" x14ac:dyDescent="0.25">
      <c r="A1693" s="13" t="s">
        <v>251</v>
      </c>
      <c r="B1693" s="42" t="s">
        <v>249</v>
      </c>
      <c r="C1693" s="13" t="s">
        <v>140</v>
      </c>
      <c r="D1693" s="11" t="str">
        <f t="shared" si="83"/>
        <v>PDV_ELGIN_MINI_POSMato Grosso</v>
      </c>
      <c r="E1693" s="11" t="s">
        <v>252</v>
      </c>
      <c r="F1693" s="7" t="s">
        <v>23</v>
      </c>
      <c r="G1693" s="38" t="s">
        <v>244</v>
      </c>
      <c r="H1693" s="8">
        <v>0</v>
      </c>
      <c r="I1693" s="8">
        <v>0.04</v>
      </c>
    </row>
    <row r="1694" spans="1:9" hidden="1" x14ac:dyDescent="0.25">
      <c r="A1694" s="13" t="s">
        <v>251</v>
      </c>
      <c r="B1694" s="42" t="s">
        <v>249</v>
      </c>
      <c r="C1694" s="13" t="s">
        <v>140</v>
      </c>
      <c r="D1694" s="11" t="str">
        <f t="shared" si="83"/>
        <v>PDV_ELGIN_MINI_POSMato Grosso do Sul</v>
      </c>
      <c r="E1694" s="11" t="s">
        <v>252</v>
      </c>
      <c r="F1694" s="7" t="s">
        <v>24</v>
      </c>
      <c r="G1694" s="38" t="s">
        <v>244</v>
      </c>
      <c r="H1694" s="8">
        <v>0</v>
      </c>
      <c r="I1694" s="8">
        <v>0.04</v>
      </c>
    </row>
    <row r="1695" spans="1:9" hidden="1" x14ac:dyDescent="0.25">
      <c r="A1695" s="13" t="s">
        <v>251</v>
      </c>
      <c r="B1695" s="42" t="s">
        <v>249</v>
      </c>
      <c r="C1695" s="13" t="s">
        <v>140</v>
      </c>
      <c r="D1695" s="11" t="str">
        <f t="shared" si="83"/>
        <v>PDV_ELGIN_MINI_POSMinas Gerais</v>
      </c>
      <c r="E1695" s="11" t="s">
        <v>252</v>
      </c>
      <c r="F1695" s="7" t="s">
        <v>25</v>
      </c>
      <c r="G1695" s="38" t="s">
        <v>244</v>
      </c>
      <c r="H1695" s="8">
        <v>0</v>
      </c>
      <c r="I1695" s="8">
        <v>0.04</v>
      </c>
    </row>
    <row r="1696" spans="1:9" hidden="1" x14ac:dyDescent="0.25">
      <c r="A1696" s="13" t="s">
        <v>251</v>
      </c>
      <c r="B1696" s="42" t="s">
        <v>249</v>
      </c>
      <c r="C1696" s="13" t="s">
        <v>140</v>
      </c>
      <c r="D1696" s="11" t="str">
        <f t="shared" si="83"/>
        <v>PDV_ELGIN_MINI_POSPará</v>
      </c>
      <c r="E1696" s="11" t="s">
        <v>252</v>
      </c>
      <c r="F1696" s="7" t="s">
        <v>26</v>
      </c>
      <c r="G1696" s="38" t="s">
        <v>244</v>
      </c>
      <c r="H1696" s="8">
        <v>0</v>
      </c>
      <c r="I1696" s="8">
        <v>0.04</v>
      </c>
    </row>
    <row r="1697" spans="1:9" hidden="1" x14ac:dyDescent="0.25">
      <c r="A1697" s="13" t="s">
        <v>251</v>
      </c>
      <c r="B1697" s="42" t="s">
        <v>249</v>
      </c>
      <c r="C1697" s="13" t="s">
        <v>140</v>
      </c>
      <c r="D1697" s="11" t="str">
        <f t="shared" si="83"/>
        <v>PDV_ELGIN_MINI_POSParaíba</v>
      </c>
      <c r="E1697" s="11" t="s">
        <v>252</v>
      </c>
      <c r="F1697" s="7" t="s">
        <v>27</v>
      </c>
      <c r="G1697" s="38" t="s">
        <v>244</v>
      </c>
      <c r="H1697" s="8">
        <v>0</v>
      </c>
      <c r="I1697" s="8">
        <v>0.04</v>
      </c>
    </row>
    <row r="1698" spans="1:9" hidden="1" x14ac:dyDescent="0.25">
      <c r="A1698" s="13" t="s">
        <v>251</v>
      </c>
      <c r="B1698" s="42" t="s">
        <v>249</v>
      </c>
      <c r="C1698" s="13" t="s">
        <v>140</v>
      </c>
      <c r="D1698" s="11" t="str">
        <f t="shared" si="83"/>
        <v>PDV_ELGIN_MINI_POSParaná</v>
      </c>
      <c r="E1698" s="11" t="s">
        <v>252</v>
      </c>
      <c r="F1698" s="7" t="s">
        <v>28</v>
      </c>
      <c r="G1698" s="38" t="s">
        <v>244</v>
      </c>
      <c r="H1698" s="8">
        <v>0</v>
      </c>
      <c r="I1698" s="8">
        <v>0.04</v>
      </c>
    </row>
    <row r="1699" spans="1:9" hidden="1" x14ac:dyDescent="0.25">
      <c r="A1699" s="13" t="s">
        <v>251</v>
      </c>
      <c r="B1699" s="42" t="s">
        <v>249</v>
      </c>
      <c r="C1699" s="13" t="s">
        <v>140</v>
      </c>
      <c r="D1699" s="11" t="str">
        <f t="shared" si="83"/>
        <v>PDV_ELGIN_MINI_POSPernambuco</v>
      </c>
      <c r="E1699" s="11" t="s">
        <v>252</v>
      </c>
      <c r="F1699" s="7" t="s">
        <v>29</v>
      </c>
      <c r="G1699" s="38" t="s">
        <v>244</v>
      </c>
      <c r="H1699" s="8">
        <v>0</v>
      </c>
      <c r="I1699" s="8">
        <v>0.04</v>
      </c>
    </row>
    <row r="1700" spans="1:9" hidden="1" x14ac:dyDescent="0.25">
      <c r="A1700" s="13" t="s">
        <v>251</v>
      </c>
      <c r="B1700" s="42" t="s">
        <v>249</v>
      </c>
      <c r="C1700" s="13" t="s">
        <v>140</v>
      </c>
      <c r="D1700" s="11" t="str">
        <f t="shared" si="83"/>
        <v>PDV_ELGIN_MINI_POSPiauí</v>
      </c>
      <c r="E1700" s="11" t="s">
        <v>252</v>
      </c>
      <c r="F1700" s="7" t="s">
        <v>30</v>
      </c>
      <c r="G1700" s="38" t="s">
        <v>244</v>
      </c>
      <c r="H1700" s="8">
        <v>0</v>
      </c>
      <c r="I1700" s="8">
        <v>0.04</v>
      </c>
    </row>
    <row r="1701" spans="1:9" hidden="1" x14ac:dyDescent="0.25">
      <c r="A1701" s="13" t="s">
        <v>251</v>
      </c>
      <c r="B1701" s="42" t="s">
        <v>249</v>
      </c>
      <c r="C1701" s="13" t="s">
        <v>140</v>
      </c>
      <c r="D1701" s="11" t="str">
        <f t="shared" si="83"/>
        <v>PDV_ELGIN_MINI_POSRio Grande do Norte</v>
      </c>
      <c r="E1701" s="11" t="s">
        <v>252</v>
      </c>
      <c r="F1701" s="7" t="s">
        <v>31</v>
      </c>
      <c r="G1701" s="38" t="s">
        <v>244</v>
      </c>
      <c r="H1701" s="8">
        <v>0</v>
      </c>
      <c r="I1701" s="8">
        <v>0.04</v>
      </c>
    </row>
    <row r="1702" spans="1:9" hidden="1" x14ac:dyDescent="0.25">
      <c r="A1702" s="13" t="s">
        <v>251</v>
      </c>
      <c r="B1702" s="42" t="s">
        <v>249</v>
      </c>
      <c r="C1702" s="13" t="s">
        <v>140</v>
      </c>
      <c r="D1702" s="11" t="str">
        <f t="shared" si="83"/>
        <v>PDV_ELGIN_MINI_POSRio Grande do Sul</v>
      </c>
      <c r="E1702" s="11" t="s">
        <v>252</v>
      </c>
      <c r="F1702" s="7" t="s">
        <v>32</v>
      </c>
      <c r="G1702" s="38" t="s">
        <v>244</v>
      </c>
      <c r="H1702" s="8">
        <v>0</v>
      </c>
      <c r="I1702" s="8">
        <v>0.04</v>
      </c>
    </row>
    <row r="1703" spans="1:9" hidden="1" x14ac:dyDescent="0.25">
      <c r="A1703" s="13" t="s">
        <v>251</v>
      </c>
      <c r="B1703" s="42" t="s">
        <v>249</v>
      </c>
      <c r="C1703" s="13" t="s">
        <v>140</v>
      </c>
      <c r="D1703" s="11" t="str">
        <f t="shared" si="83"/>
        <v>PDV_ELGIN_MINI_POSRio de Janeiro</v>
      </c>
      <c r="E1703" s="11" t="s">
        <v>252</v>
      </c>
      <c r="F1703" s="7" t="s">
        <v>33</v>
      </c>
      <c r="G1703" s="38" t="s">
        <v>244</v>
      </c>
      <c r="H1703" s="8">
        <v>0</v>
      </c>
      <c r="I1703" s="8">
        <v>0.04</v>
      </c>
    </row>
    <row r="1704" spans="1:9" hidden="1" x14ac:dyDescent="0.25">
      <c r="A1704" s="13" t="s">
        <v>251</v>
      </c>
      <c r="B1704" s="42" t="s">
        <v>249</v>
      </c>
      <c r="C1704" s="13" t="s">
        <v>140</v>
      </c>
      <c r="D1704" s="11" t="str">
        <f t="shared" si="83"/>
        <v>PDV_ELGIN_MINI_POSRondônia</v>
      </c>
      <c r="E1704" s="11" t="s">
        <v>252</v>
      </c>
      <c r="F1704" s="7" t="s">
        <v>34</v>
      </c>
      <c r="G1704" s="38" t="s">
        <v>244</v>
      </c>
      <c r="H1704" s="8">
        <v>0</v>
      </c>
      <c r="I1704" s="8">
        <v>0.04</v>
      </c>
    </row>
    <row r="1705" spans="1:9" hidden="1" x14ac:dyDescent="0.25">
      <c r="A1705" s="13" t="s">
        <v>251</v>
      </c>
      <c r="B1705" s="42" t="s">
        <v>249</v>
      </c>
      <c r="C1705" s="13" t="s">
        <v>140</v>
      </c>
      <c r="D1705" s="11" t="str">
        <f t="shared" si="83"/>
        <v>PDV_ELGIN_MINI_POSRoraima</v>
      </c>
      <c r="E1705" s="11" t="s">
        <v>252</v>
      </c>
      <c r="F1705" s="7" t="s">
        <v>35</v>
      </c>
      <c r="G1705" s="38" t="s">
        <v>244</v>
      </c>
      <c r="H1705" s="8">
        <v>0</v>
      </c>
      <c r="I1705" s="8">
        <v>0.04</v>
      </c>
    </row>
    <row r="1706" spans="1:9" hidden="1" x14ac:dyDescent="0.25">
      <c r="A1706" s="13" t="s">
        <v>251</v>
      </c>
      <c r="B1706" s="42" t="s">
        <v>249</v>
      </c>
      <c r="C1706" s="13" t="s">
        <v>140</v>
      </c>
      <c r="D1706" s="11" t="str">
        <f t="shared" si="83"/>
        <v>PDV_ELGIN_MINI_POSSanta Catarina</v>
      </c>
      <c r="E1706" s="11" t="s">
        <v>252</v>
      </c>
      <c r="F1706" s="7" t="s">
        <v>36</v>
      </c>
      <c r="G1706" s="38" t="s">
        <v>244</v>
      </c>
      <c r="H1706" s="8">
        <v>0</v>
      </c>
      <c r="I1706" s="8">
        <v>0.04</v>
      </c>
    </row>
    <row r="1707" spans="1:9" hidden="1" x14ac:dyDescent="0.25">
      <c r="A1707" s="13" t="s">
        <v>251</v>
      </c>
      <c r="B1707" s="42" t="s">
        <v>249</v>
      </c>
      <c r="C1707" s="13" t="s">
        <v>140</v>
      </c>
      <c r="D1707" s="11" t="str">
        <f t="shared" si="83"/>
        <v>PDV_ELGIN_MINI_POSSergipe</v>
      </c>
      <c r="E1707" s="11" t="s">
        <v>252</v>
      </c>
      <c r="F1707" s="7" t="s">
        <v>37</v>
      </c>
      <c r="G1707" s="38" t="s">
        <v>244</v>
      </c>
      <c r="H1707" s="8">
        <v>0</v>
      </c>
      <c r="I1707" s="8">
        <v>0.04</v>
      </c>
    </row>
    <row r="1708" spans="1:9" hidden="1" x14ac:dyDescent="0.25">
      <c r="A1708" s="13" t="s">
        <v>251</v>
      </c>
      <c r="B1708" s="42" t="s">
        <v>249</v>
      </c>
      <c r="C1708" s="13" t="s">
        <v>140</v>
      </c>
      <c r="D1708" s="11" t="str">
        <f t="shared" si="83"/>
        <v>PDV_ELGIN_MINI_POSTocantins</v>
      </c>
      <c r="E1708" s="11" t="s">
        <v>252</v>
      </c>
      <c r="F1708" s="7" t="s">
        <v>38</v>
      </c>
      <c r="G1708" s="38" t="s">
        <v>244</v>
      </c>
      <c r="H1708" s="8">
        <v>0</v>
      </c>
      <c r="I1708" s="8">
        <v>0.04</v>
      </c>
    </row>
    <row r="1709" spans="1:9" hidden="1" x14ac:dyDescent="0.25">
      <c r="A1709" s="13" t="s">
        <v>251</v>
      </c>
      <c r="B1709" s="42" t="s">
        <v>249</v>
      </c>
      <c r="C1709" s="13" t="s">
        <v>140</v>
      </c>
      <c r="D1709" s="11" t="str">
        <f t="shared" ref="D1709" si="85">E1709&amp;F1709</f>
        <v>PDV_ELGIN_MINI_POSZona Franca de Manaus</v>
      </c>
      <c r="E1709" s="11" t="s">
        <v>252</v>
      </c>
      <c r="F1709" s="7" t="s">
        <v>245</v>
      </c>
      <c r="G1709" s="38" t="s">
        <v>244</v>
      </c>
      <c r="H1709" s="8">
        <v>0</v>
      </c>
      <c r="I1709" s="8">
        <v>0</v>
      </c>
    </row>
    <row r="1710" spans="1:9" hidden="1" x14ac:dyDescent="0.25">
      <c r="A1710" s="45" t="s">
        <v>254</v>
      </c>
      <c r="B1710" s="41" t="s">
        <v>241</v>
      </c>
      <c r="C1710" s="14" t="s">
        <v>100</v>
      </c>
      <c r="D1710" s="5" t="str">
        <f>E1710&amp;F1710</f>
        <v>L_42_PRO_FULLSão Paulo</v>
      </c>
      <c r="E1710" s="14" t="s">
        <v>355</v>
      </c>
      <c r="F1710" s="5" t="s">
        <v>11</v>
      </c>
      <c r="G1710" s="37" t="s">
        <v>88</v>
      </c>
      <c r="H1710" s="6">
        <v>0</v>
      </c>
      <c r="I1710" s="6">
        <v>0.12</v>
      </c>
    </row>
    <row r="1711" spans="1:9" hidden="1" x14ac:dyDescent="0.25">
      <c r="A1711" s="46" t="s">
        <v>254</v>
      </c>
      <c r="B1711" s="42" t="s">
        <v>241</v>
      </c>
      <c r="C1711" s="13" t="s">
        <v>100</v>
      </c>
      <c r="D1711" s="11" t="str">
        <f t="shared" si="83"/>
        <v>L_42_PRO_FULLAcre</v>
      </c>
      <c r="E1711" s="13" t="s">
        <v>355</v>
      </c>
      <c r="F1711" s="7" t="s">
        <v>13</v>
      </c>
      <c r="G1711" s="38" t="s">
        <v>88</v>
      </c>
      <c r="H1711" s="8">
        <v>0</v>
      </c>
      <c r="I1711" s="8">
        <v>7.0000000000000007E-2</v>
      </c>
    </row>
    <row r="1712" spans="1:9" hidden="1" x14ac:dyDescent="0.25">
      <c r="A1712" s="46" t="s">
        <v>254</v>
      </c>
      <c r="B1712" s="42" t="s">
        <v>241</v>
      </c>
      <c r="C1712" s="13" t="s">
        <v>100</v>
      </c>
      <c r="D1712" s="11" t="str">
        <f t="shared" si="83"/>
        <v>L_42_PRO_FULLAlagoas</v>
      </c>
      <c r="E1712" s="13" t="s">
        <v>355</v>
      </c>
      <c r="F1712" s="7" t="s">
        <v>14</v>
      </c>
      <c r="G1712" s="38" t="s">
        <v>88</v>
      </c>
      <c r="H1712" s="8">
        <v>0</v>
      </c>
      <c r="I1712" s="8">
        <v>7.0000000000000007E-2</v>
      </c>
    </row>
    <row r="1713" spans="1:9" hidden="1" x14ac:dyDescent="0.25">
      <c r="A1713" s="46" t="s">
        <v>254</v>
      </c>
      <c r="B1713" s="42" t="s">
        <v>241</v>
      </c>
      <c r="C1713" s="13" t="s">
        <v>100</v>
      </c>
      <c r="D1713" s="11" t="str">
        <f t="shared" si="83"/>
        <v>L_42_PRO_FULLAmazonas</v>
      </c>
      <c r="E1713" s="13" t="s">
        <v>355</v>
      </c>
      <c r="F1713" s="7" t="s">
        <v>15</v>
      </c>
      <c r="G1713" s="38" t="s">
        <v>88</v>
      </c>
      <c r="H1713" s="8">
        <v>0</v>
      </c>
      <c r="I1713" s="8">
        <v>7.0000000000000007E-2</v>
      </c>
    </row>
    <row r="1714" spans="1:9" hidden="1" x14ac:dyDescent="0.25">
      <c r="A1714" s="46" t="s">
        <v>254</v>
      </c>
      <c r="B1714" s="42" t="s">
        <v>241</v>
      </c>
      <c r="C1714" s="13" t="s">
        <v>100</v>
      </c>
      <c r="D1714" s="11" t="str">
        <f t="shared" si="83"/>
        <v>L_42_PRO_FULLAmapá</v>
      </c>
      <c r="E1714" s="13" t="s">
        <v>355</v>
      </c>
      <c r="F1714" s="7" t="s">
        <v>16</v>
      </c>
      <c r="G1714" s="38" t="s">
        <v>88</v>
      </c>
      <c r="H1714" s="8">
        <v>0</v>
      </c>
      <c r="I1714" s="8">
        <v>7.0000000000000007E-2</v>
      </c>
    </row>
    <row r="1715" spans="1:9" hidden="1" x14ac:dyDescent="0.25">
      <c r="A1715" s="46" t="s">
        <v>254</v>
      </c>
      <c r="B1715" s="42" t="s">
        <v>241</v>
      </c>
      <c r="C1715" s="13" t="s">
        <v>100</v>
      </c>
      <c r="D1715" s="11" t="str">
        <f t="shared" si="83"/>
        <v>L_42_PRO_FULLBahia</v>
      </c>
      <c r="E1715" s="13" t="s">
        <v>355</v>
      </c>
      <c r="F1715" s="7" t="s">
        <v>17</v>
      </c>
      <c r="G1715" s="38" t="s">
        <v>88</v>
      </c>
      <c r="H1715" s="8">
        <v>0</v>
      </c>
      <c r="I1715" s="8">
        <v>7.0000000000000007E-2</v>
      </c>
    </row>
    <row r="1716" spans="1:9" hidden="1" x14ac:dyDescent="0.25">
      <c r="A1716" s="46" t="s">
        <v>254</v>
      </c>
      <c r="B1716" s="42" t="s">
        <v>241</v>
      </c>
      <c r="C1716" s="13" t="s">
        <v>100</v>
      </c>
      <c r="D1716" s="11" t="str">
        <f t="shared" si="83"/>
        <v>L_42_PRO_FULLCeará</v>
      </c>
      <c r="E1716" s="13" t="s">
        <v>355</v>
      </c>
      <c r="F1716" s="7" t="s">
        <v>18</v>
      </c>
      <c r="G1716" s="38" t="s">
        <v>88</v>
      </c>
      <c r="H1716" s="8">
        <v>0</v>
      </c>
      <c r="I1716" s="8">
        <v>7.0000000000000007E-2</v>
      </c>
    </row>
    <row r="1717" spans="1:9" hidden="1" x14ac:dyDescent="0.25">
      <c r="A1717" s="46" t="s">
        <v>254</v>
      </c>
      <c r="B1717" s="42" t="s">
        <v>241</v>
      </c>
      <c r="C1717" s="13" t="s">
        <v>100</v>
      </c>
      <c r="D1717" s="11" t="str">
        <f t="shared" si="83"/>
        <v>L_42_PRO_FULLDistrito Federal</v>
      </c>
      <c r="E1717" s="13" t="s">
        <v>355</v>
      </c>
      <c r="F1717" s="7" t="s">
        <v>19</v>
      </c>
      <c r="G1717" s="38" t="s">
        <v>88</v>
      </c>
      <c r="H1717" s="8">
        <v>0</v>
      </c>
      <c r="I1717" s="8">
        <v>7.0000000000000007E-2</v>
      </c>
    </row>
    <row r="1718" spans="1:9" hidden="1" x14ac:dyDescent="0.25">
      <c r="A1718" s="46" t="s">
        <v>254</v>
      </c>
      <c r="B1718" s="42" t="s">
        <v>241</v>
      </c>
      <c r="C1718" s="13" t="s">
        <v>100</v>
      </c>
      <c r="D1718" s="11" t="str">
        <f t="shared" si="83"/>
        <v>L_42_PRO_FULLEspírito Santo</v>
      </c>
      <c r="E1718" s="13" t="s">
        <v>355</v>
      </c>
      <c r="F1718" s="7" t="s">
        <v>20</v>
      </c>
      <c r="G1718" s="38" t="s">
        <v>88</v>
      </c>
      <c r="H1718" s="8">
        <v>0</v>
      </c>
      <c r="I1718" s="8">
        <v>7.0000000000000007E-2</v>
      </c>
    </row>
    <row r="1719" spans="1:9" hidden="1" x14ac:dyDescent="0.25">
      <c r="A1719" s="46" t="s">
        <v>254</v>
      </c>
      <c r="B1719" s="42" t="s">
        <v>241</v>
      </c>
      <c r="C1719" s="13" t="s">
        <v>100</v>
      </c>
      <c r="D1719" s="11" t="str">
        <f t="shared" si="83"/>
        <v>L_42_PRO_FULLGoiás</v>
      </c>
      <c r="E1719" s="13" t="s">
        <v>355</v>
      </c>
      <c r="F1719" s="7" t="s">
        <v>21</v>
      </c>
      <c r="G1719" s="38" t="s">
        <v>88</v>
      </c>
      <c r="H1719" s="8">
        <v>0</v>
      </c>
      <c r="I1719" s="8">
        <v>7.0000000000000007E-2</v>
      </c>
    </row>
    <row r="1720" spans="1:9" hidden="1" x14ac:dyDescent="0.25">
      <c r="A1720" s="46" t="s">
        <v>254</v>
      </c>
      <c r="B1720" s="42" t="s">
        <v>241</v>
      </c>
      <c r="C1720" s="13" t="s">
        <v>100</v>
      </c>
      <c r="D1720" s="11" t="str">
        <f t="shared" ref="D1720:D1764" si="86">E1720&amp;F1720</f>
        <v>L_42_PRO_FULLMaranhão</v>
      </c>
      <c r="E1720" s="13" t="s">
        <v>355</v>
      </c>
      <c r="F1720" s="7" t="s">
        <v>22</v>
      </c>
      <c r="G1720" s="38" t="s">
        <v>88</v>
      </c>
      <c r="H1720" s="8">
        <v>0</v>
      </c>
      <c r="I1720" s="8">
        <v>7.0000000000000007E-2</v>
      </c>
    </row>
    <row r="1721" spans="1:9" hidden="1" x14ac:dyDescent="0.25">
      <c r="A1721" s="46" t="s">
        <v>254</v>
      </c>
      <c r="B1721" s="42" t="s">
        <v>241</v>
      </c>
      <c r="C1721" s="13" t="s">
        <v>100</v>
      </c>
      <c r="D1721" s="11" t="str">
        <f t="shared" si="86"/>
        <v>L_42_PRO_FULLMato Grosso</v>
      </c>
      <c r="E1721" s="13" t="s">
        <v>355</v>
      </c>
      <c r="F1721" s="7" t="s">
        <v>23</v>
      </c>
      <c r="G1721" s="38" t="s">
        <v>88</v>
      </c>
      <c r="H1721" s="8">
        <v>0</v>
      </c>
      <c r="I1721" s="8">
        <v>7.0000000000000007E-2</v>
      </c>
    </row>
    <row r="1722" spans="1:9" hidden="1" x14ac:dyDescent="0.25">
      <c r="A1722" s="46" t="s">
        <v>254</v>
      </c>
      <c r="B1722" s="42" t="s">
        <v>241</v>
      </c>
      <c r="C1722" s="13" t="s">
        <v>100</v>
      </c>
      <c r="D1722" s="11" t="str">
        <f t="shared" si="86"/>
        <v>L_42_PRO_FULLMato Grosso do Sul</v>
      </c>
      <c r="E1722" s="13" t="s">
        <v>355</v>
      </c>
      <c r="F1722" s="7" t="s">
        <v>24</v>
      </c>
      <c r="G1722" s="38" t="s">
        <v>88</v>
      </c>
      <c r="H1722" s="8">
        <v>0</v>
      </c>
      <c r="I1722" s="8">
        <v>7.0000000000000007E-2</v>
      </c>
    </row>
    <row r="1723" spans="1:9" hidden="1" x14ac:dyDescent="0.25">
      <c r="A1723" s="46" t="s">
        <v>254</v>
      </c>
      <c r="B1723" s="42" t="s">
        <v>241</v>
      </c>
      <c r="C1723" s="13" t="s">
        <v>100</v>
      </c>
      <c r="D1723" s="11" t="str">
        <f t="shared" si="86"/>
        <v>L_42_PRO_FULLMinas Gerais</v>
      </c>
      <c r="E1723" s="13" t="s">
        <v>355</v>
      </c>
      <c r="F1723" s="7" t="s">
        <v>25</v>
      </c>
      <c r="G1723" s="38" t="s">
        <v>88</v>
      </c>
      <c r="H1723" s="8">
        <v>0</v>
      </c>
      <c r="I1723" s="8">
        <v>0.12</v>
      </c>
    </row>
    <row r="1724" spans="1:9" hidden="1" x14ac:dyDescent="0.25">
      <c r="A1724" s="46" t="s">
        <v>254</v>
      </c>
      <c r="B1724" s="42" t="s">
        <v>241</v>
      </c>
      <c r="C1724" s="13" t="s">
        <v>100</v>
      </c>
      <c r="D1724" s="11" t="str">
        <f t="shared" si="86"/>
        <v>L_42_PRO_FULLPará</v>
      </c>
      <c r="E1724" s="13" t="s">
        <v>355</v>
      </c>
      <c r="F1724" s="7" t="s">
        <v>26</v>
      </c>
      <c r="G1724" s="38" t="s">
        <v>88</v>
      </c>
      <c r="H1724" s="8">
        <v>0</v>
      </c>
      <c r="I1724" s="8">
        <v>7.0000000000000007E-2</v>
      </c>
    </row>
    <row r="1725" spans="1:9" hidden="1" x14ac:dyDescent="0.25">
      <c r="A1725" s="46" t="s">
        <v>254</v>
      </c>
      <c r="B1725" s="42" t="s">
        <v>241</v>
      </c>
      <c r="C1725" s="13" t="s">
        <v>100</v>
      </c>
      <c r="D1725" s="11" t="str">
        <f t="shared" si="86"/>
        <v>L_42_PRO_FULLParaíba</v>
      </c>
      <c r="E1725" s="13" t="s">
        <v>355</v>
      </c>
      <c r="F1725" s="7" t="s">
        <v>27</v>
      </c>
      <c r="G1725" s="38" t="s">
        <v>88</v>
      </c>
      <c r="H1725" s="8">
        <v>0</v>
      </c>
      <c r="I1725" s="8">
        <v>7.0000000000000007E-2</v>
      </c>
    </row>
    <row r="1726" spans="1:9" hidden="1" x14ac:dyDescent="0.25">
      <c r="A1726" s="46" t="s">
        <v>254</v>
      </c>
      <c r="B1726" s="42" t="s">
        <v>241</v>
      </c>
      <c r="C1726" s="13" t="s">
        <v>100</v>
      </c>
      <c r="D1726" s="11" t="str">
        <f t="shared" si="86"/>
        <v>L_42_PRO_FULLParaná</v>
      </c>
      <c r="E1726" s="13" t="s">
        <v>355</v>
      </c>
      <c r="F1726" s="7" t="s">
        <v>28</v>
      </c>
      <c r="G1726" s="38" t="s">
        <v>88</v>
      </c>
      <c r="H1726" s="8">
        <v>0</v>
      </c>
      <c r="I1726" s="8">
        <v>0.12</v>
      </c>
    </row>
    <row r="1727" spans="1:9" hidden="1" x14ac:dyDescent="0.25">
      <c r="A1727" s="46" t="s">
        <v>254</v>
      </c>
      <c r="B1727" s="42" t="s">
        <v>241</v>
      </c>
      <c r="C1727" s="13" t="s">
        <v>100</v>
      </c>
      <c r="D1727" s="11" t="str">
        <f t="shared" si="86"/>
        <v>L_42_PRO_FULLPernambuco</v>
      </c>
      <c r="E1727" s="13" t="s">
        <v>355</v>
      </c>
      <c r="F1727" s="7" t="s">
        <v>29</v>
      </c>
      <c r="G1727" s="38" t="s">
        <v>88</v>
      </c>
      <c r="H1727" s="8">
        <v>0</v>
      </c>
      <c r="I1727" s="8">
        <v>7.0000000000000007E-2</v>
      </c>
    </row>
    <row r="1728" spans="1:9" hidden="1" x14ac:dyDescent="0.25">
      <c r="A1728" s="46" t="s">
        <v>254</v>
      </c>
      <c r="B1728" s="42" t="s">
        <v>241</v>
      </c>
      <c r="C1728" s="13" t="s">
        <v>100</v>
      </c>
      <c r="D1728" s="11" t="str">
        <f t="shared" si="86"/>
        <v>L_42_PRO_FULLPiauí</v>
      </c>
      <c r="E1728" s="13" t="s">
        <v>355</v>
      </c>
      <c r="F1728" s="7" t="s">
        <v>30</v>
      </c>
      <c r="G1728" s="38" t="s">
        <v>88</v>
      </c>
      <c r="H1728" s="8">
        <v>0</v>
      </c>
      <c r="I1728" s="8">
        <v>7.0000000000000007E-2</v>
      </c>
    </row>
    <row r="1729" spans="1:9" hidden="1" x14ac:dyDescent="0.25">
      <c r="A1729" s="46" t="s">
        <v>254</v>
      </c>
      <c r="B1729" s="42" t="s">
        <v>241</v>
      </c>
      <c r="C1729" s="13" t="s">
        <v>100</v>
      </c>
      <c r="D1729" s="11" t="str">
        <f t="shared" si="86"/>
        <v>L_42_PRO_FULLRio Grande do Norte</v>
      </c>
      <c r="E1729" s="13" t="s">
        <v>355</v>
      </c>
      <c r="F1729" s="7" t="s">
        <v>31</v>
      </c>
      <c r="G1729" s="38" t="s">
        <v>88</v>
      </c>
      <c r="H1729" s="8">
        <v>0</v>
      </c>
      <c r="I1729" s="8">
        <v>7.0000000000000007E-2</v>
      </c>
    </row>
    <row r="1730" spans="1:9" hidden="1" x14ac:dyDescent="0.25">
      <c r="A1730" s="46" t="s">
        <v>254</v>
      </c>
      <c r="B1730" s="42" t="s">
        <v>241</v>
      </c>
      <c r="C1730" s="13" t="s">
        <v>100</v>
      </c>
      <c r="D1730" s="11" t="str">
        <f t="shared" si="86"/>
        <v>L_42_PRO_FULLRio Grande do Sul</v>
      </c>
      <c r="E1730" s="13" t="s">
        <v>355</v>
      </c>
      <c r="F1730" s="7" t="s">
        <v>32</v>
      </c>
      <c r="G1730" s="38" t="s">
        <v>88</v>
      </c>
      <c r="H1730" s="8">
        <v>0</v>
      </c>
      <c r="I1730" s="8">
        <v>0.12</v>
      </c>
    </row>
    <row r="1731" spans="1:9" hidden="1" x14ac:dyDescent="0.25">
      <c r="A1731" s="46" t="s">
        <v>254</v>
      </c>
      <c r="B1731" s="42" t="s">
        <v>241</v>
      </c>
      <c r="C1731" s="13" t="s">
        <v>100</v>
      </c>
      <c r="D1731" s="11" t="str">
        <f t="shared" si="86"/>
        <v>L_42_PRO_FULLRio de Janeiro</v>
      </c>
      <c r="E1731" s="13" t="s">
        <v>355</v>
      </c>
      <c r="F1731" s="7" t="s">
        <v>33</v>
      </c>
      <c r="G1731" s="38" t="s">
        <v>88</v>
      </c>
      <c r="H1731" s="8">
        <v>0</v>
      </c>
      <c r="I1731" s="8">
        <v>0.12</v>
      </c>
    </row>
    <row r="1732" spans="1:9" hidden="1" x14ac:dyDescent="0.25">
      <c r="A1732" s="46" t="s">
        <v>254</v>
      </c>
      <c r="B1732" s="42" t="s">
        <v>241</v>
      </c>
      <c r="C1732" s="13" t="s">
        <v>100</v>
      </c>
      <c r="D1732" s="11" t="str">
        <f t="shared" si="86"/>
        <v>L_42_PRO_FULLRondônia</v>
      </c>
      <c r="E1732" s="13" t="s">
        <v>355</v>
      </c>
      <c r="F1732" s="7" t="s">
        <v>34</v>
      </c>
      <c r="G1732" s="38" t="s">
        <v>88</v>
      </c>
      <c r="H1732" s="8">
        <v>0</v>
      </c>
      <c r="I1732" s="8">
        <v>7.0000000000000007E-2</v>
      </c>
    </row>
    <row r="1733" spans="1:9" hidden="1" x14ac:dyDescent="0.25">
      <c r="A1733" s="46" t="s">
        <v>254</v>
      </c>
      <c r="B1733" s="42" t="s">
        <v>241</v>
      </c>
      <c r="C1733" s="13" t="s">
        <v>100</v>
      </c>
      <c r="D1733" s="11" t="str">
        <f t="shared" si="86"/>
        <v>L_42_PRO_FULLRoraima</v>
      </c>
      <c r="E1733" s="13" t="s">
        <v>355</v>
      </c>
      <c r="F1733" s="7" t="s">
        <v>35</v>
      </c>
      <c r="G1733" s="38" t="s">
        <v>88</v>
      </c>
      <c r="H1733" s="8">
        <v>0</v>
      </c>
      <c r="I1733" s="8">
        <v>7.0000000000000007E-2</v>
      </c>
    </row>
    <row r="1734" spans="1:9" hidden="1" x14ac:dyDescent="0.25">
      <c r="A1734" s="46" t="s">
        <v>254</v>
      </c>
      <c r="B1734" s="42" t="s">
        <v>241</v>
      </c>
      <c r="C1734" s="13" t="s">
        <v>100</v>
      </c>
      <c r="D1734" s="11" t="str">
        <f t="shared" si="86"/>
        <v>L_42_PRO_FULLSanta Catarina</v>
      </c>
      <c r="E1734" s="13" t="s">
        <v>355</v>
      </c>
      <c r="F1734" s="7" t="s">
        <v>36</v>
      </c>
      <c r="G1734" s="38" t="s">
        <v>88</v>
      </c>
      <c r="H1734" s="8">
        <v>0</v>
      </c>
      <c r="I1734" s="8">
        <v>0.12</v>
      </c>
    </row>
    <row r="1735" spans="1:9" hidden="1" x14ac:dyDescent="0.25">
      <c r="A1735" s="46" t="s">
        <v>254</v>
      </c>
      <c r="B1735" s="42" t="s">
        <v>241</v>
      </c>
      <c r="C1735" s="13" t="s">
        <v>100</v>
      </c>
      <c r="D1735" s="11" t="str">
        <f t="shared" si="86"/>
        <v>L_42_PRO_FULLSergipe</v>
      </c>
      <c r="E1735" s="13" t="s">
        <v>355</v>
      </c>
      <c r="F1735" s="7" t="s">
        <v>37</v>
      </c>
      <c r="G1735" s="38" t="s">
        <v>88</v>
      </c>
      <c r="H1735" s="8">
        <v>0</v>
      </c>
      <c r="I1735" s="8">
        <v>7.0000000000000007E-2</v>
      </c>
    </row>
    <row r="1736" spans="1:9" hidden="1" x14ac:dyDescent="0.25">
      <c r="A1736" s="46" t="s">
        <v>254</v>
      </c>
      <c r="B1736" s="42" t="s">
        <v>241</v>
      </c>
      <c r="C1736" s="13" t="s">
        <v>100</v>
      </c>
      <c r="D1736" s="11" t="str">
        <f t="shared" si="86"/>
        <v>L_42_PRO_FULLTocantins</v>
      </c>
      <c r="E1736" s="13" t="s">
        <v>355</v>
      </c>
      <c r="F1736" s="7" t="s">
        <v>38</v>
      </c>
      <c r="G1736" s="38" t="s">
        <v>88</v>
      </c>
      <c r="H1736" s="8">
        <v>0</v>
      </c>
      <c r="I1736" s="8">
        <v>7.0000000000000007E-2</v>
      </c>
    </row>
    <row r="1737" spans="1:9" hidden="1" x14ac:dyDescent="0.25">
      <c r="A1737" s="46" t="s">
        <v>254</v>
      </c>
      <c r="B1737" s="42" t="s">
        <v>241</v>
      </c>
      <c r="C1737" s="13" t="s">
        <v>100</v>
      </c>
      <c r="D1737" s="11" t="str">
        <f t="shared" ref="D1737" si="87">E1737&amp;F1737</f>
        <v>L_42_PRO_FULLZona Franca de Manaus</v>
      </c>
      <c r="E1737" s="13" t="s">
        <v>355</v>
      </c>
      <c r="F1737" s="7" t="s">
        <v>245</v>
      </c>
      <c r="G1737" s="38" t="s">
        <v>88</v>
      </c>
      <c r="H1737" s="8">
        <v>0</v>
      </c>
      <c r="I1737" s="8">
        <v>0</v>
      </c>
    </row>
    <row r="1738" spans="1:9" hidden="1" x14ac:dyDescent="0.25">
      <c r="A1738" s="44" t="s">
        <v>256</v>
      </c>
      <c r="B1738" s="41" t="s">
        <v>241</v>
      </c>
      <c r="C1738" s="14" t="s">
        <v>122</v>
      </c>
      <c r="D1738" s="5" t="str">
        <f t="shared" si="86"/>
        <v>FLASH_IISão Paulo</v>
      </c>
      <c r="E1738" s="14" t="s">
        <v>255</v>
      </c>
      <c r="F1738" s="5" t="s">
        <v>11</v>
      </c>
      <c r="G1738" s="37" t="s">
        <v>110</v>
      </c>
      <c r="H1738" s="6">
        <v>0</v>
      </c>
      <c r="I1738" s="6">
        <v>0.12</v>
      </c>
    </row>
    <row r="1739" spans="1:9" hidden="1" x14ac:dyDescent="0.25">
      <c r="A1739" s="13" t="s">
        <v>256</v>
      </c>
      <c r="B1739" s="42" t="s">
        <v>241</v>
      </c>
      <c r="C1739" s="13" t="s">
        <v>122</v>
      </c>
      <c r="D1739" s="11" t="str">
        <f t="shared" si="86"/>
        <v>FLASH_IIAcre</v>
      </c>
      <c r="E1739" s="13" t="s">
        <v>255</v>
      </c>
      <c r="F1739" s="7" t="s">
        <v>13</v>
      </c>
      <c r="G1739" s="38" t="s">
        <v>110</v>
      </c>
      <c r="H1739" s="8">
        <v>0</v>
      </c>
      <c r="I1739" s="8">
        <v>7.0000000000000007E-2</v>
      </c>
    </row>
    <row r="1740" spans="1:9" hidden="1" x14ac:dyDescent="0.25">
      <c r="A1740" s="13" t="s">
        <v>256</v>
      </c>
      <c r="B1740" s="42" t="s">
        <v>241</v>
      </c>
      <c r="C1740" s="13" t="s">
        <v>122</v>
      </c>
      <c r="D1740" s="11" t="str">
        <f t="shared" si="86"/>
        <v>FLASH_IIAlagoas</v>
      </c>
      <c r="E1740" s="13" t="s">
        <v>255</v>
      </c>
      <c r="F1740" s="7" t="s">
        <v>14</v>
      </c>
      <c r="G1740" s="38" t="s">
        <v>110</v>
      </c>
      <c r="H1740" s="8">
        <v>0</v>
      </c>
      <c r="I1740" s="8">
        <v>7.0000000000000007E-2</v>
      </c>
    </row>
    <row r="1741" spans="1:9" hidden="1" x14ac:dyDescent="0.25">
      <c r="A1741" s="13" t="s">
        <v>256</v>
      </c>
      <c r="B1741" s="42" t="s">
        <v>241</v>
      </c>
      <c r="C1741" s="13" t="s">
        <v>122</v>
      </c>
      <c r="D1741" s="11" t="str">
        <f t="shared" si="86"/>
        <v>FLASH_IIAmazonas</v>
      </c>
      <c r="E1741" s="13" t="s">
        <v>255</v>
      </c>
      <c r="F1741" s="7" t="s">
        <v>15</v>
      </c>
      <c r="G1741" s="38" t="s">
        <v>110</v>
      </c>
      <c r="H1741" s="8">
        <v>0</v>
      </c>
      <c r="I1741" s="8">
        <v>7.0000000000000007E-2</v>
      </c>
    </row>
    <row r="1742" spans="1:9" hidden="1" x14ac:dyDescent="0.25">
      <c r="A1742" s="13" t="s">
        <v>256</v>
      </c>
      <c r="B1742" s="42" t="s">
        <v>241</v>
      </c>
      <c r="C1742" s="13" t="s">
        <v>122</v>
      </c>
      <c r="D1742" s="11" t="str">
        <f t="shared" si="86"/>
        <v>FLASH_IIAmapá</v>
      </c>
      <c r="E1742" s="13" t="s">
        <v>255</v>
      </c>
      <c r="F1742" s="7" t="s">
        <v>16</v>
      </c>
      <c r="G1742" s="38" t="s">
        <v>110</v>
      </c>
      <c r="H1742" s="8">
        <v>0</v>
      </c>
      <c r="I1742" s="8">
        <v>7.0000000000000007E-2</v>
      </c>
    </row>
    <row r="1743" spans="1:9" hidden="1" x14ac:dyDescent="0.25">
      <c r="A1743" s="13" t="s">
        <v>256</v>
      </c>
      <c r="B1743" s="42" t="s">
        <v>241</v>
      </c>
      <c r="C1743" s="13" t="s">
        <v>122</v>
      </c>
      <c r="D1743" s="11" t="str">
        <f t="shared" si="86"/>
        <v>FLASH_IIBahia</v>
      </c>
      <c r="E1743" s="13" t="s">
        <v>255</v>
      </c>
      <c r="F1743" s="7" t="s">
        <v>17</v>
      </c>
      <c r="G1743" s="38" t="s">
        <v>110</v>
      </c>
      <c r="H1743" s="8">
        <v>0</v>
      </c>
      <c r="I1743" s="8">
        <v>7.0000000000000007E-2</v>
      </c>
    </row>
    <row r="1744" spans="1:9" hidden="1" x14ac:dyDescent="0.25">
      <c r="A1744" s="13" t="s">
        <v>256</v>
      </c>
      <c r="B1744" s="42" t="s">
        <v>241</v>
      </c>
      <c r="C1744" s="13" t="s">
        <v>122</v>
      </c>
      <c r="D1744" s="11" t="str">
        <f t="shared" si="86"/>
        <v>FLASH_IICeará</v>
      </c>
      <c r="E1744" s="13" t="s">
        <v>255</v>
      </c>
      <c r="F1744" s="7" t="s">
        <v>18</v>
      </c>
      <c r="G1744" s="38" t="s">
        <v>110</v>
      </c>
      <c r="H1744" s="8">
        <v>0</v>
      </c>
      <c r="I1744" s="8">
        <v>7.0000000000000007E-2</v>
      </c>
    </row>
    <row r="1745" spans="1:9" hidden="1" x14ac:dyDescent="0.25">
      <c r="A1745" s="13" t="s">
        <v>256</v>
      </c>
      <c r="B1745" s="42" t="s">
        <v>241</v>
      </c>
      <c r="C1745" s="13" t="s">
        <v>122</v>
      </c>
      <c r="D1745" s="11" t="str">
        <f t="shared" si="86"/>
        <v>FLASH_IIDistrito Federal</v>
      </c>
      <c r="E1745" s="13" t="s">
        <v>255</v>
      </c>
      <c r="F1745" s="7" t="s">
        <v>19</v>
      </c>
      <c r="G1745" s="38" t="s">
        <v>110</v>
      </c>
      <c r="H1745" s="8">
        <v>0</v>
      </c>
      <c r="I1745" s="8">
        <v>7.0000000000000007E-2</v>
      </c>
    </row>
    <row r="1746" spans="1:9" hidden="1" x14ac:dyDescent="0.25">
      <c r="A1746" s="13" t="s">
        <v>256</v>
      </c>
      <c r="B1746" s="42" t="s">
        <v>241</v>
      </c>
      <c r="C1746" s="13" t="s">
        <v>122</v>
      </c>
      <c r="D1746" s="11" t="str">
        <f t="shared" si="86"/>
        <v>FLASH_IIEspírito Santo</v>
      </c>
      <c r="E1746" s="13" t="s">
        <v>255</v>
      </c>
      <c r="F1746" s="7" t="s">
        <v>20</v>
      </c>
      <c r="G1746" s="38" t="s">
        <v>110</v>
      </c>
      <c r="H1746" s="8">
        <v>0</v>
      </c>
      <c r="I1746" s="8">
        <v>7.0000000000000007E-2</v>
      </c>
    </row>
    <row r="1747" spans="1:9" hidden="1" x14ac:dyDescent="0.25">
      <c r="A1747" s="13" t="s">
        <v>256</v>
      </c>
      <c r="B1747" s="42" t="s">
        <v>241</v>
      </c>
      <c r="C1747" s="13" t="s">
        <v>122</v>
      </c>
      <c r="D1747" s="11" t="str">
        <f t="shared" si="86"/>
        <v>FLASH_IIGoiás</v>
      </c>
      <c r="E1747" s="13" t="s">
        <v>255</v>
      </c>
      <c r="F1747" s="7" t="s">
        <v>21</v>
      </c>
      <c r="G1747" s="38" t="s">
        <v>110</v>
      </c>
      <c r="H1747" s="8">
        <v>0</v>
      </c>
      <c r="I1747" s="8">
        <v>7.0000000000000007E-2</v>
      </c>
    </row>
    <row r="1748" spans="1:9" hidden="1" x14ac:dyDescent="0.25">
      <c r="A1748" s="13" t="s">
        <v>256</v>
      </c>
      <c r="B1748" s="42" t="s">
        <v>241</v>
      </c>
      <c r="C1748" s="13" t="s">
        <v>122</v>
      </c>
      <c r="D1748" s="11" t="str">
        <f t="shared" si="86"/>
        <v>FLASH_IIMaranhão</v>
      </c>
      <c r="E1748" s="13" t="s">
        <v>255</v>
      </c>
      <c r="F1748" s="7" t="s">
        <v>22</v>
      </c>
      <c r="G1748" s="38" t="s">
        <v>110</v>
      </c>
      <c r="H1748" s="8">
        <v>0</v>
      </c>
      <c r="I1748" s="8">
        <v>7.0000000000000007E-2</v>
      </c>
    </row>
    <row r="1749" spans="1:9" hidden="1" x14ac:dyDescent="0.25">
      <c r="A1749" s="13" t="s">
        <v>256</v>
      </c>
      <c r="B1749" s="42" t="s">
        <v>241</v>
      </c>
      <c r="C1749" s="13" t="s">
        <v>122</v>
      </c>
      <c r="D1749" s="11" t="str">
        <f t="shared" si="86"/>
        <v>FLASH_IIMato Grosso</v>
      </c>
      <c r="E1749" s="13" t="s">
        <v>255</v>
      </c>
      <c r="F1749" s="7" t="s">
        <v>23</v>
      </c>
      <c r="G1749" s="38" t="s">
        <v>110</v>
      </c>
      <c r="H1749" s="8">
        <v>0</v>
      </c>
      <c r="I1749" s="8">
        <v>7.0000000000000007E-2</v>
      </c>
    </row>
    <row r="1750" spans="1:9" hidden="1" x14ac:dyDescent="0.25">
      <c r="A1750" s="13" t="s">
        <v>256</v>
      </c>
      <c r="B1750" s="42" t="s">
        <v>241</v>
      </c>
      <c r="C1750" s="13" t="s">
        <v>122</v>
      </c>
      <c r="D1750" s="11" t="str">
        <f t="shared" si="86"/>
        <v>FLASH_IIMato Grosso do Sul</v>
      </c>
      <c r="E1750" s="13" t="s">
        <v>255</v>
      </c>
      <c r="F1750" s="7" t="s">
        <v>24</v>
      </c>
      <c r="G1750" s="38" t="s">
        <v>110</v>
      </c>
      <c r="H1750" s="8">
        <v>0</v>
      </c>
      <c r="I1750" s="8">
        <v>7.0000000000000007E-2</v>
      </c>
    </row>
    <row r="1751" spans="1:9" hidden="1" x14ac:dyDescent="0.25">
      <c r="A1751" s="13" t="s">
        <v>256</v>
      </c>
      <c r="B1751" s="42" t="s">
        <v>241</v>
      </c>
      <c r="C1751" s="13" t="s">
        <v>122</v>
      </c>
      <c r="D1751" s="11" t="str">
        <f t="shared" si="86"/>
        <v>FLASH_IIMinas Gerais</v>
      </c>
      <c r="E1751" s="13" t="s">
        <v>255</v>
      </c>
      <c r="F1751" s="7" t="s">
        <v>25</v>
      </c>
      <c r="G1751" s="38" t="s">
        <v>110</v>
      </c>
      <c r="H1751" s="8">
        <v>0</v>
      </c>
      <c r="I1751" s="8">
        <v>0.12</v>
      </c>
    </row>
    <row r="1752" spans="1:9" hidden="1" x14ac:dyDescent="0.25">
      <c r="A1752" s="13" t="s">
        <v>256</v>
      </c>
      <c r="B1752" s="42" t="s">
        <v>241</v>
      </c>
      <c r="C1752" s="13" t="s">
        <v>122</v>
      </c>
      <c r="D1752" s="11" t="str">
        <f t="shared" si="86"/>
        <v>FLASH_IIPará</v>
      </c>
      <c r="E1752" s="13" t="s">
        <v>255</v>
      </c>
      <c r="F1752" s="7" t="s">
        <v>26</v>
      </c>
      <c r="G1752" s="38" t="s">
        <v>110</v>
      </c>
      <c r="H1752" s="8">
        <v>0</v>
      </c>
      <c r="I1752" s="8">
        <v>7.0000000000000007E-2</v>
      </c>
    </row>
    <row r="1753" spans="1:9" hidden="1" x14ac:dyDescent="0.25">
      <c r="A1753" s="13" t="s">
        <v>256</v>
      </c>
      <c r="B1753" s="42" t="s">
        <v>241</v>
      </c>
      <c r="C1753" s="13" t="s">
        <v>122</v>
      </c>
      <c r="D1753" s="11" t="str">
        <f t="shared" si="86"/>
        <v>FLASH_IIParaíba</v>
      </c>
      <c r="E1753" s="13" t="s">
        <v>255</v>
      </c>
      <c r="F1753" s="7" t="s">
        <v>27</v>
      </c>
      <c r="G1753" s="38" t="s">
        <v>110</v>
      </c>
      <c r="H1753" s="8">
        <v>0</v>
      </c>
      <c r="I1753" s="8">
        <v>7.0000000000000007E-2</v>
      </c>
    </row>
    <row r="1754" spans="1:9" hidden="1" x14ac:dyDescent="0.25">
      <c r="A1754" s="13" t="s">
        <v>256</v>
      </c>
      <c r="B1754" s="42" t="s">
        <v>241</v>
      </c>
      <c r="C1754" s="13" t="s">
        <v>122</v>
      </c>
      <c r="D1754" s="11" t="str">
        <f t="shared" si="86"/>
        <v>FLASH_IIParaná</v>
      </c>
      <c r="E1754" s="13" t="s">
        <v>255</v>
      </c>
      <c r="F1754" s="7" t="s">
        <v>28</v>
      </c>
      <c r="G1754" s="38" t="s">
        <v>110</v>
      </c>
      <c r="H1754" s="8">
        <v>0</v>
      </c>
      <c r="I1754" s="8">
        <v>0.12</v>
      </c>
    </row>
    <row r="1755" spans="1:9" hidden="1" x14ac:dyDescent="0.25">
      <c r="A1755" s="13" t="s">
        <v>256</v>
      </c>
      <c r="B1755" s="42" t="s">
        <v>241</v>
      </c>
      <c r="C1755" s="13" t="s">
        <v>122</v>
      </c>
      <c r="D1755" s="11" t="str">
        <f t="shared" si="86"/>
        <v>FLASH_IIPernambuco</v>
      </c>
      <c r="E1755" s="13" t="s">
        <v>255</v>
      </c>
      <c r="F1755" s="7" t="s">
        <v>29</v>
      </c>
      <c r="G1755" s="38" t="s">
        <v>110</v>
      </c>
      <c r="H1755" s="8">
        <v>0</v>
      </c>
      <c r="I1755" s="8">
        <v>7.0000000000000007E-2</v>
      </c>
    </row>
    <row r="1756" spans="1:9" hidden="1" x14ac:dyDescent="0.25">
      <c r="A1756" s="13" t="s">
        <v>256</v>
      </c>
      <c r="B1756" s="42" t="s">
        <v>241</v>
      </c>
      <c r="C1756" s="13" t="s">
        <v>122</v>
      </c>
      <c r="D1756" s="11" t="str">
        <f t="shared" si="86"/>
        <v>FLASH_IIPiauí</v>
      </c>
      <c r="E1756" s="13" t="s">
        <v>255</v>
      </c>
      <c r="F1756" s="7" t="s">
        <v>30</v>
      </c>
      <c r="G1756" s="38" t="s">
        <v>110</v>
      </c>
      <c r="H1756" s="8">
        <v>0</v>
      </c>
      <c r="I1756" s="8">
        <v>7.0000000000000007E-2</v>
      </c>
    </row>
    <row r="1757" spans="1:9" hidden="1" x14ac:dyDescent="0.25">
      <c r="A1757" s="13" t="s">
        <v>256</v>
      </c>
      <c r="B1757" s="42" t="s">
        <v>241</v>
      </c>
      <c r="C1757" s="13" t="s">
        <v>122</v>
      </c>
      <c r="D1757" s="11" t="str">
        <f t="shared" si="86"/>
        <v>FLASH_IIRio Grande do Norte</v>
      </c>
      <c r="E1757" s="13" t="s">
        <v>255</v>
      </c>
      <c r="F1757" s="7" t="s">
        <v>31</v>
      </c>
      <c r="G1757" s="38" t="s">
        <v>110</v>
      </c>
      <c r="H1757" s="8">
        <v>0</v>
      </c>
      <c r="I1757" s="8">
        <v>7.0000000000000007E-2</v>
      </c>
    </row>
    <row r="1758" spans="1:9" hidden="1" x14ac:dyDescent="0.25">
      <c r="A1758" s="13" t="s">
        <v>256</v>
      </c>
      <c r="B1758" s="42" t="s">
        <v>241</v>
      </c>
      <c r="C1758" s="13" t="s">
        <v>122</v>
      </c>
      <c r="D1758" s="11" t="str">
        <f t="shared" si="86"/>
        <v>FLASH_IIRio Grande do Sul</v>
      </c>
      <c r="E1758" s="13" t="s">
        <v>255</v>
      </c>
      <c r="F1758" s="7" t="s">
        <v>32</v>
      </c>
      <c r="G1758" s="38" t="s">
        <v>110</v>
      </c>
      <c r="H1758" s="8">
        <v>0</v>
      </c>
      <c r="I1758" s="8">
        <v>0.12</v>
      </c>
    </row>
    <row r="1759" spans="1:9" hidden="1" x14ac:dyDescent="0.25">
      <c r="A1759" s="13" t="s">
        <v>256</v>
      </c>
      <c r="B1759" s="42" t="s">
        <v>241</v>
      </c>
      <c r="C1759" s="13" t="s">
        <v>122</v>
      </c>
      <c r="D1759" s="11" t="str">
        <f t="shared" si="86"/>
        <v>FLASH_IIRio de Janeiro</v>
      </c>
      <c r="E1759" s="13" t="s">
        <v>255</v>
      </c>
      <c r="F1759" s="7" t="s">
        <v>33</v>
      </c>
      <c r="G1759" s="38" t="s">
        <v>110</v>
      </c>
      <c r="H1759" s="8">
        <v>0</v>
      </c>
      <c r="I1759" s="8">
        <v>0.12</v>
      </c>
    </row>
    <row r="1760" spans="1:9" hidden="1" x14ac:dyDescent="0.25">
      <c r="A1760" s="13" t="s">
        <v>256</v>
      </c>
      <c r="B1760" s="42" t="s">
        <v>241</v>
      </c>
      <c r="C1760" s="13" t="s">
        <v>122</v>
      </c>
      <c r="D1760" s="11" t="str">
        <f t="shared" si="86"/>
        <v>FLASH_IIRondônia</v>
      </c>
      <c r="E1760" s="13" t="s">
        <v>255</v>
      </c>
      <c r="F1760" s="7" t="s">
        <v>34</v>
      </c>
      <c r="G1760" s="38" t="s">
        <v>110</v>
      </c>
      <c r="H1760" s="8">
        <v>0</v>
      </c>
      <c r="I1760" s="8">
        <v>7.0000000000000007E-2</v>
      </c>
    </row>
    <row r="1761" spans="1:9" hidden="1" x14ac:dyDescent="0.25">
      <c r="A1761" s="13" t="s">
        <v>256</v>
      </c>
      <c r="B1761" s="42" t="s">
        <v>241</v>
      </c>
      <c r="C1761" s="13" t="s">
        <v>122</v>
      </c>
      <c r="D1761" s="11" t="str">
        <f t="shared" si="86"/>
        <v>FLASH_IIRoraima</v>
      </c>
      <c r="E1761" s="13" t="s">
        <v>255</v>
      </c>
      <c r="F1761" s="7" t="s">
        <v>35</v>
      </c>
      <c r="G1761" s="38" t="s">
        <v>110</v>
      </c>
      <c r="H1761" s="8">
        <v>0</v>
      </c>
      <c r="I1761" s="8">
        <v>7.0000000000000007E-2</v>
      </c>
    </row>
    <row r="1762" spans="1:9" hidden="1" x14ac:dyDescent="0.25">
      <c r="A1762" s="13" t="s">
        <v>256</v>
      </c>
      <c r="B1762" s="42" t="s">
        <v>241</v>
      </c>
      <c r="C1762" s="13" t="s">
        <v>122</v>
      </c>
      <c r="D1762" s="11" t="str">
        <f t="shared" si="86"/>
        <v>FLASH_IISanta Catarina</v>
      </c>
      <c r="E1762" s="13" t="s">
        <v>255</v>
      </c>
      <c r="F1762" s="7" t="s">
        <v>36</v>
      </c>
      <c r="G1762" s="38" t="s">
        <v>110</v>
      </c>
      <c r="H1762" s="8">
        <v>0</v>
      </c>
      <c r="I1762" s="8">
        <v>0.12</v>
      </c>
    </row>
    <row r="1763" spans="1:9" hidden="1" x14ac:dyDescent="0.25">
      <c r="A1763" s="13" t="s">
        <v>256</v>
      </c>
      <c r="B1763" s="42" t="s">
        <v>241</v>
      </c>
      <c r="C1763" s="13" t="s">
        <v>122</v>
      </c>
      <c r="D1763" s="11" t="str">
        <f t="shared" si="86"/>
        <v>FLASH_IISergipe</v>
      </c>
      <c r="E1763" s="13" t="s">
        <v>255</v>
      </c>
      <c r="F1763" s="7" t="s">
        <v>37</v>
      </c>
      <c r="G1763" s="38" t="s">
        <v>110</v>
      </c>
      <c r="H1763" s="8">
        <v>0</v>
      </c>
      <c r="I1763" s="8">
        <v>7.0000000000000007E-2</v>
      </c>
    </row>
    <row r="1764" spans="1:9" hidden="1" x14ac:dyDescent="0.25">
      <c r="A1764" s="13" t="s">
        <v>256</v>
      </c>
      <c r="B1764" s="42" t="s">
        <v>241</v>
      </c>
      <c r="C1764" s="13" t="s">
        <v>122</v>
      </c>
      <c r="D1764" s="11" t="str">
        <f t="shared" si="86"/>
        <v>FLASH_IITocantins</v>
      </c>
      <c r="E1764" s="13" t="s">
        <v>255</v>
      </c>
      <c r="F1764" s="7" t="s">
        <v>38</v>
      </c>
      <c r="G1764" s="38" t="s">
        <v>110</v>
      </c>
      <c r="H1764" s="8">
        <v>0</v>
      </c>
      <c r="I1764" s="8">
        <v>7.0000000000000007E-2</v>
      </c>
    </row>
    <row r="1765" spans="1:9" hidden="1" x14ac:dyDescent="0.25">
      <c r="A1765" s="13" t="s">
        <v>256</v>
      </c>
      <c r="B1765" s="42" t="s">
        <v>241</v>
      </c>
      <c r="C1765" s="13" t="s">
        <v>122</v>
      </c>
      <c r="D1765" s="11" t="str">
        <f t="shared" ref="D1765:D1828" si="88">E1765&amp;F1765</f>
        <v>FLASH_IIZona Franca de Manaus</v>
      </c>
      <c r="E1765" s="13" t="s">
        <v>255</v>
      </c>
      <c r="F1765" s="7" t="s">
        <v>245</v>
      </c>
      <c r="G1765" s="38" t="s">
        <v>110</v>
      </c>
      <c r="H1765" s="8">
        <v>0</v>
      </c>
      <c r="I1765" s="8">
        <v>0</v>
      </c>
    </row>
    <row r="1766" spans="1:9" hidden="1" x14ac:dyDescent="0.25">
      <c r="A1766" s="14" t="s">
        <v>261</v>
      </c>
      <c r="B1766" s="41" t="s">
        <v>241</v>
      </c>
      <c r="C1766" s="14" t="s">
        <v>59</v>
      </c>
      <c r="D1766" s="5" t="str">
        <f t="shared" si="88"/>
        <v>E3_NANO_2São Paulo</v>
      </c>
      <c r="E1766" s="14" t="s">
        <v>258</v>
      </c>
      <c r="F1766" s="5" t="s">
        <v>11</v>
      </c>
      <c r="G1766" s="37" t="s">
        <v>61</v>
      </c>
      <c r="H1766" s="6">
        <v>0</v>
      </c>
      <c r="I1766" s="6">
        <v>0.18</v>
      </c>
    </row>
    <row r="1767" spans="1:9" hidden="1" x14ac:dyDescent="0.25">
      <c r="A1767" s="13" t="s">
        <v>261</v>
      </c>
      <c r="B1767" s="42" t="s">
        <v>241</v>
      </c>
      <c r="C1767" s="13" t="s">
        <v>59</v>
      </c>
      <c r="D1767" s="11" t="str">
        <f t="shared" si="88"/>
        <v>E3_NANO_2Acre</v>
      </c>
      <c r="E1767" s="13" t="s">
        <v>258</v>
      </c>
      <c r="F1767" s="7" t="s">
        <v>13</v>
      </c>
      <c r="G1767" s="38" t="s">
        <v>61</v>
      </c>
      <c r="H1767" s="8">
        <v>0</v>
      </c>
      <c r="I1767" s="8">
        <v>7.0000000000000007E-2</v>
      </c>
    </row>
    <row r="1768" spans="1:9" hidden="1" x14ac:dyDescent="0.25">
      <c r="A1768" s="13" t="s">
        <v>261</v>
      </c>
      <c r="B1768" s="42" t="s">
        <v>241</v>
      </c>
      <c r="C1768" s="13" t="s">
        <v>59</v>
      </c>
      <c r="D1768" s="11" t="str">
        <f t="shared" si="88"/>
        <v>E3_NANO_2Alagoas</v>
      </c>
      <c r="E1768" s="13" t="s">
        <v>258</v>
      </c>
      <c r="F1768" s="7" t="s">
        <v>14</v>
      </c>
      <c r="G1768" s="38" t="s">
        <v>61</v>
      </c>
      <c r="H1768" s="8">
        <v>0</v>
      </c>
      <c r="I1768" s="8">
        <v>7.0000000000000007E-2</v>
      </c>
    </row>
    <row r="1769" spans="1:9" hidden="1" x14ac:dyDescent="0.25">
      <c r="A1769" s="13" t="s">
        <v>261</v>
      </c>
      <c r="B1769" s="42" t="s">
        <v>241</v>
      </c>
      <c r="C1769" s="13" t="s">
        <v>59</v>
      </c>
      <c r="D1769" s="11" t="str">
        <f t="shared" si="88"/>
        <v>E3_NANO_2Amazonas</v>
      </c>
      <c r="E1769" s="13" t="s">
        <v>258</v>
      </c>
      <c r="F1769" s="7" t="s">
        <v>15</v>
      </c>
      <c r="G1769" s="38" t="s">
        <v>61</v>
      </c>
      <c r="H1769" s="8">
        <v>0</v>
      </c>
      <c r="I1769" s="8">
        <v>7.0000000000000007E-2</v>
      </c>
    </row>
    <row r="1770" spans="1:9" hidden="1" x14ac:dyDescent="0.25">
      <c r="A1770" s="13" t="s">
        <v>261</v>
      </c>
      <c r="B1770" s="42" t="s">
        <v>241</v>
      </c>
      <c r="C1770" s="13" t="s">
        <v>59</v>
      </c>
      <c r="D1770" s="11" t="str">
        <f t="shared" si="88"/>
        <v>E3_NANO_2Amapá</v>
      </c>
      <c r="E1770" s="13" t="s">
        <v>258</v>
      </c>
      <c r="F1770" s="7" t="s">
        <v>16</v>
      </c>
      <c r="G1770" s="38" t="s">
        <v>61</v>
      </c>
      <c r="H1770" s="8">
        <v>0</v>
      </c>
      <c r="I1770" s="8">
        <v>7.0000000000000007E-2</v>
      </c>
    </row>
    <row r="1771" spans="1:9" hidden="1" x14ac:dyDescent="0.25">
      <c r="A1771" s="13" t="s">
        <v>261</v>
      </c>
      <c r="B1771" s="42" t="s">
        <v>241</v>
      </c>
      <c r="C1771" s="13" t="s">
        <v>59</v>
      </c>
      <c r="D1771" s="11" t="str">
        <f t="shared" si="88"/>
        <v>E3_NANO_2Bahia</v>
      </c>
      <c r="E1771" s="13" t="s">
        <v>258</v>
      </c>
      <c r="F1771" s="7" t="s">
        <v>17</v>
      </c>
      <c r="G1771" s="38" t="s">
        <v>61</v>
      </c>
      <c r="H1771" s="8">
        <v>0</v>
      </c>
      <c r="I1771" s="8">
        <v>7.0000000000000007E-2</v>
      </c>
    </row>
    <row r="1772" spans="1:9" hidden="1" x14ac:dyDescent="0.25">
      <c r="A1772" s="13" t="s">
        <v>261</v>
      </c>
      <c r="B1772" s="42" t="s">
        <v>241</v>
      </c>
      <c r="C1772" s="13" t="s">
        <v>59</v>
      </c>
      <c r="D1772" s="11" t="str">
        <f t="shared" si="88"/>
        <v>E3_NANO_2Ceará</v>
      </c>
      <c r="E1772" s="13" t="s">
        <v>258</v>
      </c>
      <c r="F1772" s="7" t="s">
        <v>18</v>
      </c>
      <c r="G1772" s="38" t="s">
        <v>61</v>
      </c>
      <c r="H1772" s="8">
        <v>0</v>
      </c>
      <c r="I1772" s="8">
        <v>7.0000000000000007E-2</v>
      </c>
    </row>
    <row r="1773" spans="1:9" hidden="1" x14ac:dyDescent="0.25">
      <c r="A1773" s="13" t="s">
        <v>261</v>
      </c>
      <c r="B1773" s="42" t="s">
        <v>241</v>
      </c>
      <c r="C1773" s="13" t="s">
        <v>59</v>
      </c>
      <c r="D1773" s="11" t="str">
        <f t="shared" si="88"/>
        <v>E3_NANO_2Distrito Federal</v>
      </c>
      <c r="E1773" s="13" t="s">
        <v>258</v>
      </c>
      <c r="F1773" s="7" t="s">
        <v>19</v>
      </c>
      <c r="G1773" s="38" t="s">
        <v>61</v>
      </c>
      <c r="H1773" s="8">
        <v>0</v>
      </c>
      <c r="I1773" s="8">
        <v>7.0000000000000007E-2</v>
      </c>
    </row>
    <row r="1774" spans="1:9" hidden="1" x14ac:dyDescent="0.25">
      <c r="A1774" s="13" t="s">
        <v>261</v>
      </c>
      <c r="B1774" s="42" t="s">
        <v>241</v>
      </c>
      <c r="C1774" s="13" t="s">
        <v>59</v>
      </c>
      <c r="D1774" s="11" t="str">
        <f t="shared" si="88"/>
        <v>E3_NANO_2Espírito Santo</v>
      </c>
      <c r="E1774" s="13" t="s">
        <v>258</v>
      </c>
      <c r="F1774" s="7" t="s">
        <v>20</v>
      </c>
      <c r="G1774" s="38" t="s">
        <v>61</v>
      </c>
      <c r="H1774" s="8">
        <v>0</v>
      </c>
      <c r="I1774" s="8">
        <v>7.0000000000000007E-2</v>
      </c>
    </row>
    <row r="1775" spans="1:9" hidden="1" x14ac:dyDescent="0.25">
      <c r="A1775" s="13" t="s">
        <v>261</v>
      </c>
      <c r="B1775" s="42" t="s">
        <v>241</v>
      </c>
      <c r="C1775" s="13" t="s">
        <v>59</v>
      </c>
      <c r="D1775" s="11" t="str">
        <f t="shared" si="88"/>
        <v>E3_NANO_2Goiás</v>
      </c>
      <c r="E1775" s="13" t="s">
        <v>258</v>
      </c>
      <c r="F1775" s="7" t="s">
        <v>21</v>
      </c>
      <c r="G1775" s="38" t="s">
        <v>61</v>
      </c>
      <c r="H1775" s="8">
        <v>0</v>
      </c>
      <c r="I1775" s="8">
        <v>7.0000000000000007E-2</v>
      </c>
    </row>
    <row r="1776" spans="1:9" hidden="1" x14ac:dyDescent="0.25">
      <c r="A1776" s="13" t="s">
        <v>261</v>
      </c>
      <c r="B1776" s="42" t="s">
        <v>241</v>
      </c>
      <c r="C1776" s="13" t="s">
        <v>59</v>
      </c>
      <c r="D1776" s="11" t="str">
        <f t="shared" si="88"/>
        <v>E3_NANO_2Maranhão</v>
      </c>
      <c r="E1776" s="13" t="s">
        <v>258</v>
      </c>
      <c r="F1776" s="7" t="s">
        <v>22</v>
      </c>
      <c r="G1776" s="38" t="s">
        <v>61</v>
      </c>
      <c r="H1776" s="8">
        <v>0</v>
      </c>
      <c r="I1776" s="8">
        <v>7.0000000000000007E-2</v>
      </c>
    </row>
    <row r="1777" spans="1:9" hidden="1" x14ac:dyDescent="0.25">
      <c r="A1777" s="13" t="s">
        <v>261</v>
      </c>
      <c r="B1777" s="42" t="s">
        <v>241</v>
      </c>
      <c r="C1777" s="13" t="s">
        <v>59</v>
      </c>
      <c r="D1777" s="11" t="str">
        <f t="shared" si="88"/>
        <v>E3_NANO_2Mato Grosso</v>
      </c>
      <c r="E1777" s="13" t="s">
        <v>258</v>
      </c>
      <c r="F1777" s="7" t="s">
        <v>23</v>
      </c>
      <c r="G1777" s="38" t="s">
        <v>61</v>
      </c>
      <c r="H1777" s="8">
        <v>0</v>
      </c>
      <c r="I1777" s="8">
        <v>7.0000000000000007E-2</v>
      </c>
    </row>
    <row r="1778" spans="1:9" hidden="1" x14ac:dyDescent="0.25">
      <c r="A1778" s="13" t="s">
        <v>261</v>
      </c>
      <c r="B1778" s="42" t="s">
        <v>241</v>
      </c>
      <c r="C1778" s="13" t="s">
        <v>59</v>
      </c>
      <c r="D1778" s="11" t="str">
        <f t="shared" si="88"/>
        <v>E3_NANO_2Mato Grosso do Sul</v>
      </c>
      <c r="E1778" s="13" t="s">
        <v>258</v>
      </c>
      <c r="F1778" s="7" t="s">
        <v>24</v>
      </c>
      <c r="G1778" s="38" t="s">
        <v>61</v>
      </c>
      <c r="H1778" s="8">
        <v>0</v>
      </c>
      <c r="I1778" s="8">
        <v>7.0000000000000007E-2</v>
      </c>
    </row>
    <row r="1779" spans="1:9" hidden="1" x14ac:dyDescent="0.25">
      <c r="A1779" s="13" t="s">
        <v>261</v>
      </c>
      <c r="B1779" s="42" t="s">
        <v>241</v>
      </c>
      <c r="C1779" s="13" t="s">
        <v>59</v>
      </c>
      <c r="D1779" s="11" t="str">
        <f t="shared" si="88"/>
        <v>E3_NANO_2Minas Gerais</v>
      </c>
      <c r="E1779" s="13" t="s">
        <v>258</v>
      </c>
      <c r="F1779" s="7" t="s">
        <v>25</v>
      </c>
      <c r="G1779" s="38" t="s">
        <v>61</v>
      </c>
      <c r="H1779" s="8">
        <v>0</v>
      </c>
      <c r="I1779" s="8">
        <v>0.12</v>
      </c>
    </row>
    <row r="1780" spans="1:9" hidden="1" x14ac:dyDescent="0.25">
      <c r="A1780" s="13" t="s">
        <v>261</v>
      </c>
      <c r="B1780" s="42" t="s">
        <v>241</v>
      </c>
      <c r="C1780" s="13" t="s">
        <v>59</v>
      </c>
      <c r="D1780" s="11" t="str">
        <f t="shared" si="88"/>
        <v>E3_NANO_2Pará</v>
      </c>
      <c r="E1780" s="13" t="s">
        <v>258</v>
      </c>
      <c r="F1780" s="7" t="s">
        <v>26</v>
      </c>
      <c r="G1780" s="38" t="s">
        <v>61</v>
      </c>
      <c r="H1780" s="8">
        <v>0</v>
      </c>
      <c r="I1780" s="8">
        <v>7.0000000000000007E-2</v>
      </c>
    </row>
    <row r="1781" spans="1:9" hidden="1" x14ac:dyDescent="0.25">
      <c r="A1781" s="13" t="s">
        <v>261</v>
      </c>
      <c r="B1781" s="42" t="s">
        <v>241</v>
      </c>
      <c r="C1781" s="13" t="s">
        <v>59</v>
      </c>
      <c r="D1781" s="11" t="str">
        <f t="shared" si="88"/>
        <v>E3_NANO_2Paraíba</v>
      </c>
      <c r="E1781" s="13" t="s">
        <v>258</v>
      </c>
      <c r="F1781" s="7" t="s">
        <v>27</v>
      </c>
      <c r="G1781" s="38" t="s">
        <v>61</v>
      </c>
      <c r="H1781" s="8">
        <v>0</v>
      </c>
      <c r="I1781" s="8">
        <v>7.0000000000000007E-2</v>
      </c>
    </row>
    <row r="1782" spans="1:9" hidden="1" x14ac:dyDescent="0.25">
      <c r="A1782" s="13" t="s">
        <v>261</v>
      </c>
      <c r="B1782" s="42" t="s">
        <v>241</v>
      </c>
      <c r="C1782" s="13" t="s">
        <v>59</v>
      </c>
      <c r="D1782" s="11" t="str">
        <f t="shared" si="88"/>
        <v>E3_NANO_2Paraná</v>
      </c>
      <c r="E1782" s="13" t="s">
        <v>258</v>
      </c>
      <c r="F1782" s="7" t="s">
        <v>28</v>
      </c>
      <c r="G1782" s="38" t="s">
        <v>61</v>
      </c>
      <c r="H1782" s="8">
        <v>0</v>
      </c>
      <c r="I1782" s="8">
        <v>0.12</v>
      </c>
    </row>
    <row r="1783" spans="1:9" hidden="1" x14ac:dyDescent="0.25">
      <c r="A1783" s="13" t="s">
        <v>261</v>
      </c>
      <c r="B1783" s="42" t="s">
        <v>241</v>
      </c>
      <c r="C1783" s="13" t="s">
        <v>59</v>
      </c>
      <c r="D1783" s="11" t="str">
        <f t="shared" si="88"/>
        <v>E3_NANO_2Pernambuco</v>
      </c>
      <c r="E1783" s="13" t="s">
        <v>258</v>
      </c>
      <c r="F1783" s="7" t="s">
        <v>29</v>
      </c>
      <c r="G1783" s="38" t="s">
        <v>61</v>
      </c>
      <c r="H1783" s="8">
        <v>0</v>
      </c>
      <c r="I1783" s="8">
        <v>7.0000000000000007E-2</v>
      </c>
    </row>
    <row r="1784" spans="1:9" hidden="1" x14ac:dyDescent="0.25">
      <c r="A1784" s="13" t="s">
        <v>261</v>
      </c>
      <c r="B1784" s="42" t="s">
        <v>241</v>
      </c>
      <c r="C1784" s="13" t="s">
        <v>59</v>
      </c>
      <c r="D1784" s="11" t="str">
        <f t="shared" si="88"/>
        <v>E3_NANO_2Piauí</v>
      </c>
      <c r="E1784" s="13" t="s">
        <v>258</v>
      </c>
      <c r="F1784" s="7" t="s">
        <v>30</v>
      </c>
      <c r="G1784" s="38" t="s">
        <v>61</v>
      </c>
      <c r="H1784" s="8">
        <v>0</v>
      </c>
      <c r="I1784" s="8">
        <v>7.0000000000000007E-2</v>
      </c>
    </row>
    <row r="1785" spans="1:9" hidden="1" x14ac:dyDescent="0.25">
      <c r="A1785" s="13" t="s">
        <v>261</v>
      </c>
      <c r="B1785" s="42" t="s">
        <v>241</v>
      </c>
      <c r="C1785" s="13" t="s">
        <v>59</v>
      </c>
      <c r="D1785" s="11" t="str">
        <f t="shared" si="88"/>
        <v>E3_NANO_2Rio Grande do Norte</v>
      </c>
      <c r="E1785" s="13" t="s">
        <v>258</v>
      </c>
      <c r="F1785" s="7" t="s">
        <v>31</v>
      </c>
      <c r="G1785" s="38" t="s">
        <v>61</v>
      </c>
      <c r="H1785" s="8">
        <v>0</v>
      </c>
      <c r="I1785" s="8">
        <v>7.0000000000000007E-2</v>
      </c>
    </row>
    <row r="1786" spans="1:9" hidden="1" x14ac:dyDescent="0.25">
      <c r="A1786" s="13" t="s">
        <v>261</v>
      </c>
      <c r="B1786" s="42" t="s">
        <v>241</v>
      </c>
      <c r="C1786" s="13" t="s">
        <v>59</v>
      </c>
      <c r="D1786" s="11" t="str">
        <f t="shared" si="88"/>
        <v>E3_NANO_2Rio Grande do Sul</v>
      </c>
      <c r="E1786" s="13" t="s">
        <v>258</v>
      </c>
      <c r="F1786" s="7" t="s">
        <v>32</v>
      </c>
      <c r="G1786" s="38" t="s">
        <v>61</v>
      </c>
      <c r="H1786" s="8">
        <v>0</v>
      </c>
      <c r="I1786" s="8">
        <v>0.12</v>
      </c>
    </row>
    <row r="1787" spans="1:9" hidden="1" x14ac:dyDescent="0.25">
      <c r="A1787" s="13" t="s">
        <v>261</v>
      </c>
      <c r="B1787" s="42" t="s">
        <v>241</v>
      </c>
      <c r="C1787" s="13" t="s">
        <v>59</v>
      </c>
      <c r="D1787" s="11" t="str">
        <f t="shared" si="88"/>
        <v>E3_NANO_2Rio de Janeiro</v>
      </c>
      <c r="E1787" s="13" t="s">
        <v>258</v>
      </c>
      <c r="F1787" s="7" t="s">
        <v>33</v>
      </c>
      <c r="G1787" s="38" t="s">
        <v>61</v>
      </c>
      <c r="H1787" s="8">
        <v>0</v>
      </c>
      <c r="I1787" s="8">
        <v>0.12</v>
      </c>
    </row>
    <row r="1788" spans="1:9" hidden="1" x14ac:dyDescent="0.25">
      <c r="A1788" s="13" t="s">
        <v>261</v>
      </c>
      <c r="B1788" s="42" t="s">
        <v>241</v>
      </c>
      <c r="C1788" s="13" t="s">
        <v>59</v>
      </c>
      <c r="D1788" s="11" t="str">
        <f t="shared" si="88"/>
        <v>E3_NANO_2Rondônia</v>
      </c>
      <c r="E1788" s="13" t="s">
        <v>258</v>
      </c>
      <c r="F1788" s="7" t="s">
        <v>34</v>
      </c>
      <c r="G1788" s="38" t="s">
        <v>61</v>
      </c>
      <c r="H1788" s="8">
        <v>0</v>
      </c>
      <c r="I1788" s="8">
        <v>7.0000000000000007E-2</v>
      </c>
    </row>
    <row r="1789" spans="1:9" hidden="1" x14ac:dyDescent="0.25">
      <c r="A1789" s="13" t="s">
        <v>261</v>
      </c>
      <c r="B1789" s="42" t="s">
        <v>241</v>
      </c>
      <c r="C1789" s="13" t="s">
        <v>59</v>
      </c>
      <c r="D1789" s="11" t="str">
        <f t="shared" si="88"/>
        <v>E3_NANO_2Roraima</v>
      </c>
      <c r="E1789" s="13" t="s">
        <v>258</v>
      </c>
      <c r="F1789" s="7" t="s">
        <v>35</v>
      </c>
      <c r="G1789" s="38" t="s">
        <v>61</v>
      </c>
      <c r="H1789" s="8">
        <v>0</v>
      </c>
      <c r="I1789" s="8">
        <v>7.0000000000000007E-2</v>
      </c>
    </row>
    <row r="1790" spans="1:9" hidden="1" x14ac:dyDescent="0.25">
      <c r="A1790" s="13" t="s">
        <v>261</v>
      </c>
      <c r="B1790" s="42" t="s">
        <v>241</v>
      </c>
      <c r="C1790" s="13" t="s">
        <v>59</v>
      </c>
      <c r="D1790" s="11" t="str">
        <f t="shared" si="88"/>
        <v>E3_NANO_2Santa Catarina</v>
      </c>
      <c r="E1790" s="13" t="s">
        <v>258</v>
      </c>
      <c r="F1790" s="7" t="s">
        <v>36</v>
      </c>
      <c r="G1790" s="38" t="s">
        <v>61</v>
      </c>
      <c r="H1790" s="8">
        <v>0</v>
      </c>
      <c r="I1790" s="8">
        <v>0.12</v>
      </c>
    </row>
    <row r="1791" spans="1:9" hidden="1" x14ac:dyDescent="0.25">
      <c r="A1791" s="13" t="s">
        <v>261</v>
      </c>
      <c r="B1791" s="42" t="s">
        <v>241</v>
      </c>
      <c r="C1791" s="13" t="s">
        <v>59</v>
      </c>
      <c r="D1791" s="11" t="str">
        <f t="shared" si="88"/>
        <v>E3_NANO_2Sergipe</v>
      </c>
      <c r="E1791" s="13" t="s">
        <v>258</v>
      </c>
      <c r="F1791" s="7" t="s">
        <v>37</v>
      </c>
      <c r="G1791" s="38" t="s">
        <v>61</v>
      </c>
      <c r="H1791" s="8">
        <v>0</v>
      </c>
      <c r="I1791" s="8">
        <v>7.0000000000000007E-2</v>
      </c>
    </row>
    <row r="1792" spans="1:9" hidden="1" x14ac:dyDescent="0.25">
      <c r="A1792" s="13" t="s">
        <v>261</v>
      </c>
      <c r="B1792" s="42" t="s">
        <v>241</v>
      </c>
      <c r="C1792" s="13" t="s">
        <v>59</v>
      </c>
      <c r="D1792" s="11" t="str">
        <f t="shared" si="88"/>
        <v>E3_NANO_2Tocantins</v>
      </c>
      <c r="E1792" s="13" t="s">
        <v>258</v>
      </c>
      <c r="F1792" s="7" t="s">
        <v>38</v>
      </c>
      <c r="G1792" s="38" t="s">
        <v>61</v>
      </c>
      <c r="H1792" s="8">
        <v>0</v>
      </c>
      <c r="I1792" s="8">
        <v>7.0000000000000007E-2</v>
      </c>
    </row>
    <row r="1793" spans="1:9" hidden="1" x14ac:dyDescent="0.25">
      <c r="A1793" s="13" t="s">
        <v>261</v>
      </c>
      <c r="B1793" s="42" t="s">
        <v>241</v>
      </c>
      <c r="C1793" s="13" t="s">
        <v>59</v>
      </c>
      <c r="D1793" s="11" t="str">
        <f t="shared" si="88"/>
        <v>E3_NANO_2Zona Franca de Manaus</v>
      </c>
      <c r="E1793" s="13" t="s">
        <v>258</v>
      </c>
      <c r="F1793" s="7" t="s">
        <v>245</v>
      </c>
      <c r="G1793" s="38" t="s">
        <v>61</v>
      </c>
      <c r="H1793" s="8">
        <v>0</v>
      </c>
      <c r="I1793" s="8">
        <v>0</v>
      </c>
    </row>
    <row r="1794" spans="1:9" hidden="1" x14ac:dyDescent="0.25">
      <c r="A1794" s="14" t="s">
        <v>260</v>
      </c>
      <c r="B1794" s="41" t="s">
        <v>241</v>
      </c>
      <c r="C1794" s="14" t="s">
        <v>59</v>
      </c>
      <c r="D1794" s="5" t="str">
        <f t="shared" si="88"/>
        <v>RC_8400_ZION_IISão Paulo</v>
      </c>
      <c r="E1794" s="14" t="s">
        <v>259</v>
      </c>
      <c r="F1794" s="5" t="s">
        <v>11</v>
      </c>
      <c r="G1794" s="37" t="s">
        <v>61</v>
      </c>
      <c r="H1794" s="6">
        <v>0</v>
      </c>
      <c r="I1794" s="6">
        <v>0.18</v>
      </c>
    </row>
    <row r="1795" spans="1:9" hidden="1" x14ac:dyDescent="0.25">
      <c r="A1795" s="13" t="s">
        <v>260</v>
      </c>
      <c r="B1795" s="42" t="s">
        <v>241</v>
      </c>
      <c r="C1795" s="13" t="s">
        <v>59</v>
      </c>
      <c r="D1795" s="11" t="str">
        <f t="shared" si="88"/>
        <v>RC_8400_ZION_IIAcre</v>
      </c>
      <c r="E1795" s="13" t="s">
        <v>259</v>
      </c>
      <c r="F1795" s="7" t="s">
        <v>13</v>
      </c>
      <c r="G1795" s="38" t="s">
        <v>61</v>
      </c>
      <c r="H1795" s="8">
        <v>0</v>
      </c>
      <c r="I1795" s="8">
        <v>7.0000000000000007E-2</v>
      </c>
    </row>
    <row r="1796" spans="1:9" hidden="1" x14ac:dyDescent="0.25">
      <c r="A1796" s="13" t="s">
        <v>260</v>
      </c>
      <c r="B1796" s="42" t="s">
        <v>241</v>
      </c>
      <c r="C1796" s="13" t="s">
        <v>59</v>
      </c>
      <c r="D1796" s="11" t="str">
        <f t="shared" si="88"/>
        <v>RC_8400_ZION_IIAlagoas</v>
      </c>
      <c r="E1796" s="13" t="s">
        <v>259</v>
      </c>
      <c r="F1796" s="7" t="s">
        <v>14</v>
      </c>
      <c r="G1796" s="38" t="s">
        <v>61</v>
      </c>
      <c r="H1796" s="8">
        <v>0</v>
      </c>
      <c r="I1796" s="8">
        <v>7.0000000000000007E-2</v>
      </c>
    </row>
    <row r="1797" spans="1:9" hidden="1" x14ac:dyDescent="0.25">
      <c r="A1797" s="13" t="s">
        <v>260</v>
      </c>
      <c r="B1797" s="42" t="s">
        <v>241</v>
      </c>
      <c r="C1797" s="13" t="s">
        <v>59</v>
      </c>
      <c r="D1797" s="11" t="str">
        <f t="shared" si="88"/>
        <v>RC_8400_ZION_IIAmazonas</v>
      </c>
      <c r="E1797" s="13" t="s">
        <v>259</v>
      </c>
      <c r="F1797" s="7" t="s">
        <v>15</v>
      </c>
      <c r="G1797" s="38" t="s">
        <v>61</v>
      </c>
      <c r="H1797" s="8">
        <v>0</v>
      </c>
      <c r="I1797" s="8">
        <v>7.0000000000000007E-2</v>
      </c>
    </row>
    <row r="1798" spans="1:9" hidden="1" x14ac:dyDescent="0.25">
      <c r="A1798" s="13" t="s">
        <v>260</v>
      </c>
      <c r="B1798" s="42" t="s">
        <v>241</v>
      </c>
      <c r="C1798" s="13" t="s">
        <v>59</v>
      </c>
      <c r="D1798" s="11" t="str">
        <f t="shared" si="88"/>
        <v>RC_8400_ZION_IIAmapá</v>
      </c>
      <c r="E1798" s="13" t="s">
        <v>259</v>
      </c>
      <c r="F1798" s="7" t="s">
        <v>16</v>
      </c>
      <c r="G1798" s="38" t="s">
        <v>61</v>
      </c>
      <c r="H1798" s="8">
        <v>0</v>
      </c>
      <c r="I1798" s="8">
        <v>7.0000000000000007E-2</v>
      </c>
    </row>
    <row r="1799" spans="1:9" hidden="1" x14ac:dyDescent="0.25">
      <c r="A1799" s="13" t="s">
        <v>260</v>
      </c>
      <c r="B1799" s="42" t="s">
        <v>241</v>
      </c>
      <c r="C1799" s="13" t="s">
        <v>59</v>
      </c>
      <c r="D1799" s="11" t="str">
        <f t="shared" si="88"/>
        <v>RC_8400_ZION_IIBahia</v>
      </c>
      <c r="E1799" s="13" t="s">
        <v>259</v>
      </c>
      <c r="F1799" s="7" t="s">
        <v>17</v>
      </c>
      <c r="G1799" s="38" t="s">
        <v>61</v>
      </c>
      <c r="H1799" s="8">
        <v>0</v>
      </c>
      <c r="I1799" s="8">
        <v>7.0000000000000007E-2</v>
      </c>
    </row>
    <row r="1800" spans="1:9" hidden="1" x14ac:dyDescent="0.25">
      <c r="A1800" s="13" t="s">
        <v>260</v>
      </c>
      <c r="B1800" s="42" t="s">
        <v>241</v>
      </c>
      <c r="C1800" s="13" t="s">
        <v>59</v>
      </c>
      <c r="D1800" s="11" t="str">
        <f t="shared" si="88"/>
        <v>RC_8400_ZION_IICeará</v>
      </c>
      <c r="E1800" s="13" t="s">
        <v>259</v>
      </c>
      <c r="F1800" s="7" t="s">
        <v>18</v>
      </c>
      <c r="G1800" s="38" t="s">
        <v>61</v>
      </c>
      <c r="H1800" s="8">
        <v>0</v>
      </c>
      <c r="I1800" s="8">
        <v>7.0000000000000007E-2</v>
      </c>
    </row>
    <row r="1801" spans="1:9" hidden="1" x14ac:dyDescent="0.25">
      <c r="A1801" s="13" t="s">
        <v>260</v>
      </c>
      <c r="B1801" s="42" t="s">
        <v>241</v>
      </c>
      <c r="C1801" s="13" t="s">
        <v>59</v>
      </c>
      <c r="D1801" s="11" t="str">
        <f t="shared" si="88"/>
        <v>RC_8400_ZION_IIDistrito Federal</v>
      </c>
      <c r="E1801" s="13" t="s">
        <v>259</v>
      </c>
      <c r="F1801" s="7" t="s">
        <v>19</v>
      </c>
      <c r="G1801" s="38" t="s">
        <v>61</v>
      </c>
      <c r="H1801" s="8">
        <v>0</v>
      </c>
      <c r="I1801" s="8">
        <v>7.0000000000000007E-2</v>
      </c>
    </row>
    <row r="1802" spans="1:9" hidden="1" x14ac:dyDescent="0.25">
      <c r="A1802" s="13" t="s">
        <v>260</v>
      </c>
      <c r="B1802" s="42" t="s">
        <v>241</v>
      </c>
      <c r="C1802" s="13" t="s">
        <v>59</v>
      </c>
      <c r="D1802" s="11" t="str">
        <f t="shared" si="88"/>
        <v>RC_8400_ZION_IIEspírito Santo</v>
      </c>
      <c r="E1802" s="13" t="s">
        <v>259</v>
      </c>
      <c r="F1802" s="7" t="s">
        <v>20</v>
      </c>
      <c r="G1802" s="38" t="s">
        <v>61</v>
      </c>
      <c r="H1802" s="8">
        <v>0</v>
      </c>
      <c r="I1802" s="8">
        <v>7.0000000000000007E-2</v>
      </c>
    </row>
    <row r="1803" spans="1:9" hidden="1" x14ac:dyDescent="0.25">
      <c r="A1803" s="13" t="s">
        <v>260</v>
      </c>
      <c r="B1803" s="42" t="s">
        <v>241</v>
      </c>
      <c r="C1803" s="13" t="s">
        <v>59</v>
      </c>
      <c r="D1803" s="11" t="str">
        <f t="shared" si="88"/>
        <v>RC_8400_ZION_IIGoiás</v>
      </c>
      <c r="E1803" s="13" t="s">
        <v>259</v>
      </c>
      <c r="F1803" s="7" t="s">
        <v>21</v>
      </c>
      <c r="G1803" s="38" t="s">
        <v>61</v>
      </c>
      <c r="H1803" s="8">
        <v>0</v>
      </c>
      <c r="I1803" s="8">
        <v>7.0000000000000007E-2</v>
      </c>
    </row>
    <row r="1804" spans="1:9" hidden="1" x14ac:dyDescent="0.25">
      <c r="A1804" s="13" t="s">
        <v>260</v>
      </c>
      <c r="B1804" s="42" t="s">
        <v>241</v>
      </c>
      <c r="C1804" s="13" t="s">
        <v>59</v>
      </c>
      <c r="D1804" s="11" t="str">
        <f t="shared" si="88"/>
        <v>RC_8400_ZION_IIMaranhão</v>
      </c>
      <c r="E1804" s="13" t="s">
        <v>259</v>
      </c>
      <c r="F1804" s="7" t="s">
        <v>22</v>
      </c>
      <c r="G1804" s="38" t="s">
        <v>61</v>
      </c>
      <c r="H1804" s="8">
        <v>0</v>
      </c>
      <c r="I1804" s="8">
        <v>7.0000000000000007E-2</v>
      </c>
    </row>
    <row r="1805" spans="1:9" hidden="1" x14ac:dyDescent="0.25">
      <c r="A1805" s="13" t="s">
        <v>260</v>
      </c>
      <c r="B1805" s="42" t="s">
        <v>241</v>
      </c>
      <c r="C1805" s="13" t="s">
        <v>59</v>
      </c>
      <c r="D1805" s="11" t="str">
        <f t="shared" si="88"/>
        <v>RC_8400_ZION_IIMato Grosso</v>
      </c>
      <c r="E1805" s="13" t="s">
        <v>259</v>
      </c>
      <c r="F1805" s="7" t="s">
        <v>23</v>
      </c>
      <c r="G1805" s="38" t="s">
        <v>61</v>
      </c>
      <c r="H1805" s="8">
        <v>0</v>
      </c>
      <c r="I1805" s="8">
        <v>7.0000000000000007E-2</v>
      </c>
    </row>
    <row r="1806" spans="1:9" hidden="1" x14ac:dyDescent="0.25">
      <c r="A1806" s="13" t="s">
        <v>260</v>
      </c>
      <c r="B1806" s="42" t="s">
        <v>241</v>
      </c>
      <c r="C1806" s="13" t="s">
        <v>59</v>
      </c>
      <c r="D1806" s="11" t="str">
        <f t="shared" si="88"/>
        <v>RC_8400_ZION_IIMato Grosso do Sul</v>
      </c>
      <c r="E1806" s="13" t="s">
        <v>259</v>
      </c>
      <c r="F1806" s="7" t="s">
        <v>24</v>
      </c>
      <c r="G1806" s="38" t="s">
        <v>61</v>
      </c>
      <c r="H1806" s="8">
        <v>0</v>
      </c>
      <c r="I1806" s="8">
        <v>7.0000000000000007E-2</v>
      </c>
    </row>
    <row r="1807" spans="1:9" hidden="1" x14ac:dyDescent="0.25">
      <c r="A1807" s="13" t="s">
        <v>260</v>
      </c>
      <c r="B1807" s="42" t="s">
        <v>241</v>
      </c>
      <c r="C1807" s="13" t="s">
        <v>59</v>
      </c>
      <c r="D1807" s="11" t="str">
        <f t="shared" si="88"/>
        <v>RC_8400_ZION_IIMinas Gerais</v>
      </c>
      <c r="E1807" s="13" t="s">
        <v>259</v>
      </c>
      <c r="F1807" s="7" t="s">
        <v>25</v>
      </c>
      <c r="G1807" s="38" t="s">
        <v>61</v>
      </c>
      <c r="H1807" s="8">
        <v>0</v>
      </c>
      <c r="I1807" s="8">
        <v>0.12</v>
      </c>
    </row>
    <row r="1808" spans="1:9" hidden="1" x14ac:dyDescent="0.25">
      <c r="A1808" s="13" t="s">
        <v>260</v>
      </c>
      <c r="B1808" s="42" t="s">
        <v>241</v>
      </c>
      <c r="C1808" s="13" t="s">
        <v>59</v>
      </c>
      <c r="D1808" s="11" t="str">
        <f t="shared" si="88"/>
        <v>RC_8400_ZION_IIPará</v>
      </c>
      <c r="E1808" s="13" t="s">
        <v>259</v>
      </c>
      <c r="F1808" s="7" t="s">
        <v>26</v>
      </c>
      <c r="G1808" s="38" t="s">
        <v>61</v>
      </c>
      <c r="H1808" s="8">
        <v>0</v>
      </c>
      <c r="I1808" s="8">
        <v>7.0000000000000007E-2</v>
      </c>
    </row>
    <row r="1809" spans="1:9" hidden="1" x14ac:dyDescent="0.25">
      <c r="A1809" s="13" t="s">
        <v>260</v>
      </c>
      <c r="B1809" s="42" t="s">
        <v>241</v>
      </c>
      <c r="C1809" s="13" t="s">
        <v>59</v>
      </c>
      <c r="D1809" s="11" t="str">
        <f t="shared" si="88"/>
        <v>RC_8400_ZION_IIParaíba</v>
      </c>
      <c r="E1809" s="13" t="s">
        <v>259</v>
      </c>
      <c r="F1809" s="7" t="s">
        <v>27</v>
      </c>
      <c r="G1809" s="38" t="s">
        <v>61</v>
      </c>
      <c r="H1809" s="8">
        <v>0</v>
      </c>
      <c r="I1809" s="8">
        <v>7.0000000000000007E-2</v>
      </c>
    </row>
    <row r="1810" spans="1:9" hidden="1" x14ac:dyDescent="0.25">
      <c r="A1810" s="13" t="s">
        <v>260</v>
      </c>
      <c r="B1810" s="42" t="s">
        <v>241</v>
      </c>
      <c r="C1810" s="13" t="s">
        <v>59</v>
      </c>
      <c r="D1810" s="11" t="str">
        <f t="shared" si="88"/>
        <v>RC_8400_ZION_IIParaná</v>
      </c>
      <c r="E1810" s="13" t="s">
        <v>259</v>
      </c>
      <c r="F1810" s="7" t="s">
        <v>28</v>
      </c>
      <c r="G1810" s="38" t="s">
        <v>61</v>
      </c>
      <c r="H1810" s="8">
        <v>0</v>
      </c>
      <c r="I1810" s="8">
        <v>0.12</v>
      </c>
    </row>
    <row r="1811" spans="1:9" hidden="1" x14ac:dyDescent="0.25">
      <c r="A1811" s="13" t="s">
        <v>260</v>
      </c>
      <c r="B1811" s="42" t="s">
        <v>241</v>
      </c>
      <c r="C1811" s="13" t="s">
        <v>59</v>
      </c>
      <c r="D1811" s="11" t="str">
        <f t="shared" si="88"/>
        <v>RC_8400_ZION_IIPernambuco</v>
      </c>
      <c r="E1811" s="13" t="s">
        <v>259</v>
      </c>
      <c r="F1811" s="7" t="s">
        <v>29</v>
      </c>
      <c r="G1811" s="38" t="s">
        <v>61</v>
      </c>
      <c r="H1811" s="8">
        <v>0</v>
      </c>
      <c r="I1811" s="8">
        <v>7.0000000000000007E-2</v>
      </c>
    </row>
    <row r="1812" spans="1:9" hidden="1" x14ac:dyDescent="0.25">
      <c r="A1812" s="13" t="s">
        <v>260</v>
      </c>
      <c r="B1812" s="42" t="s">
        <v>241</v>
      </c>
      <c r="C1812" s="13" t="s">
        <v>59</v>
      </c>
      <c r="D1812" s="11" t="str">
        <f t="shared" si="88"/>
        <v>RC_8400_ZION_IIPiauí</v>
      </c>
      <c r="E1812" s="13" t="s">
        <v>259</v>
      </c>
      <c r="F1812" s="7" t="s">
        <v>30</v>
      </c>
      <c r="G1812" s="38" t="s">
        <v>61</v>
      </c>
      <c r="H1812" s="8">
        <v>0</v>
      </c>
      <c r="I1812" s="8">
        <v>7.0000000000000007E-2</v>
      </c>
    </row>
    <row r="1813" spans="1:9" hidden="1" x14ac:dyDescent="0.25">
      <c r="A1813" s="13" t="s">
        <v>260</v>
      </c>
      <c r="B1813" s="42" t="s">
        <v>241</v>
      </c>
      <c r="C1813" s="13" t="s">
        <v>59</v>
      </c>
      <c r="D1813" s="11" t="str">
        <f t="shared" si="88"/>
        <v>RC_8400_ZION_IIRio Grande do Norte</v>
      </c>
      <c r="E1813" s="13" t="s">
        <v>259</v>
      </c>
      <c r="F1813" s="7" t="s">
        <v>31</v>
      </c>
      <c r="G1813" s="38" t="s">
        <v>61</v>
      </c>
      <c r="H1813" s="8">
        <v>0</v>
      </c>
      <c r="I1813" s="8">
        <v>7.0000000000000007E-2</v>
      </c>
    </row>
    <row r="1814" spans="1:9" hidden="1" x14ac:dyDescent="0.25">
      <c r="A1814" s="13" t="s">
        <v>260</v>
      </c>
      <c r="B1814" s="42" t="s">
        <v>241</v>
      </c>
      <c r="C1814" s="13" t="s">
        <v>59</v>
      </c>
      <c r="D1814" s="11" t="str">
        <f t="shared" si="88"/>
        <v>RC_8400_ZION_IIRio Grande do Sul</v>
      </c>
      <c r="E1814" s="13" t="s">
        <v>259</v>
      </c>
      <c r="F1814" s="7" t="s">
        <v>32</v>
      </c>
      <c r="G1814" s="38" t="s">
        <v>61</v>
      </c>
      <c r="H1814" s="8">
        <v>0</v>
      </c>
      <c r="I1814" s="8">
        <v>0.12</v>
      </c>
    </row>
    <row r="1815" spans="1:9" hidden="1" x14ac:dyDescent="0.25">
      <c r="A1815" s="13" t="s">
        <v>260</v>
      </c>
      <c r="B1815" s="42" t="s">
        <v>241</v>
      </c>
      <c r="C1815" s="13" t="s">
        <v>59</v>
      </c>
      <c r="D1815" s="11" t="str">
        <f t="shared" si="88"/>
        <v>RC_8400_ZION_IIRio de Janeiro</v>
      </c>
      <c r="E1815" s="13" t="s">
        <v>259</v>
      </c>
      <c r="F1815" s="7" t="s">
        <v>33</v>
      </c>
      <c r="G1815" s="38" t="s">
        <v>61</v>
      </c>
      <c r="H1815" s="8">
        <v>0</v>
      </c>
      <c r="I1815" s="8">
        <v>0.12</v>
      </c>
    </row>
    <row r="1816" spans="1:9" hidden="1" x14ac:dyDescent="0.25">
      <c r="A1816" s="13" t="s">
        <v>260</v>
      </c>
      <c r="B1816" s="42" t="s">
        <v>241</v>
      </c>
      <c r="C1816" s="13" t="s">
        <v>59</v>
      </c>
      <c r="D1816" s="11" t="str">
        <f t="shared" si="88"/>
        <v>RC_8400_ZION_IIRondônia</v>
      </c>
      <c r="E1816" s="13" t="s">
        <v>259</v>
      </c>
      <c r="F1816" s="7" t="s">
        <v>34</v>
      </c>
      <c r="G1816" s="38" t="s">
        <v>61</v>
      </c>
      <c r="H1816" s="8">
        <v>0</v>
      </c>
      <c r="I1816" s="8">
        <v>7.0000000000000007E-2</v>
      </c>
    </row>
    <row r="1817" spans="1:9" hidden="1" x14ac:dyDescent="0.25">
      <c r="A1817" s="13" t="s">
        <v>260</v>
      </c>
      <c r="B1817" s="42" t="s">
        <v>241</v>
      </c>
      <c r="C1817" s="13" t="s">
        <v>59</v>
      </c>
      <c r="D1817" s="11" t="str">
        <f t="shared" si="88"/>
        <v>RC_8400_ZION_IIRoraima</v>
      </c>
      <c r="E1817" s="13" t="s">
        <v>259</v>
      </c>
      <c r="F1817" s="7" t="s">
        <v>35</v>
      </c>
      <c r="G1817" s="38" t="s">
        <v>61</v>
      </c>
      <c r="H1817" s="8">
        <v>0</v>
      </c>
      <c r="I1817" s="8">
        <v>7.0000000000000007E-2</v>
      </c>
    </row>
    <row r="1818" spans="1:9" hidden="1" x14ac:dyDescent="0.25">
      <c r="A1818" s="13" t="s">
        <v>260</v>
      </c>
      <c r="B1818" s="42" t="s">
        <v>241</v>
      </c>
      <c r="C1818" s="13" t="s">
        <v>59</v>
      </c>
      <c r="D1818" s="11" t="str">
        <f t="shared" si="88"/>
        <v>RC_8400_ZION_IISanta Catarina</v>
      </c>
      <c r="E1818" s="13" t="s">
        <v>259</v>
      </c>
      <c r="F1818" s="7" t="s">
        <v>36</v>
      </c>
      <c r="G1818" s="38" t="s">
        <v>61</v>
      </c>
      <c r="H1818" s="8">
        <v>0</v>
      </c>
      <c r="I1818" s="8">
        <v>0.12</v>
      </c>
    </row>
    <row r="1819" spans="1:9" hidden="1" x14ac:dyDescent="0.25">
      <c r="A1819" s="13" t="s">
        <v>260</v>
      </c>
      <c r="B1819" s="42" t="s">
        <v>241</v>
      </c>
      <c r="C1819" s="13" t="s">
        <v>59</v>
      </c>
      <c r="D1819" s="11" t="str">
        <f t="shared" si="88"/>
        <v>RC_8400_ZION_IISergipe</v>
      </c>
      <c r="E1819" s="13" t="s">
        <v>259</v>
      </c>
      <c r="F1819" s="7" t="s">
        <v>37</v>
      </c>
      <c r="G1819" s="38" t="s">
        <v>61</v>
      </c>
      <c r="H1819" s="8">
        <v>0</v>
      </c>
      <c r="I1819" s="8">
        <v>7.0000000000000007E-2</v>
      </c>
    </row>
    <row r="1820" spans="1:9" hidden="1" x14ac:dyDescent="0.25">
      <c r="A1820" s="13" t="s">
        <v>260</v>
      </c>
      <c r="B1820" s="42" t="s">
        <v>241</v>
      </c>
      <c r="C1820" s="13" t="s">
        <v>59</v>
      </c>
      <c r="D1820" s="11" t="str">
        <f t="shared" si="88"/>
        <v>RC_8400_ZION_IITocantins</v>
      </c>
      <c r="E1820" s="13" t="s">
        <v>259</v>
      </c>
      <c r="F1820" s="7" t="s">
        <v>38</v>
      </c>
      <c r="G1820" s="38" t="s">
        <v>61</v>
      </c>
      <c r="H1820" s="8">
        <v>0</v>
      </c>
      <c r="I1820" s="8">
        <v>7.0000000000000007E-2</v>
      </c>
    </row>
    <row r="1821" spans="1:9" hidden="1" x14ac:dyDescent="0.25">
      <c r="A1821" s="13" t="s">
        <v>260</v>
      </c>
      <c r="B1821" s="42" t="s">
        <v>241</v>
      </c>
      <c r="C1821" s="13" t="s">
        <v>59</v>
      </c>
      <c r="D1821" s="11" t="str">
        <f t="shared" si="88"/>
        <v>RC_8400_ZION_IIZona Franca de Manaus</v>
      </c>
      <c r="E1821" s="13" t="s">
        <v>259</v>
      </c>
      <c r="F1821" s="7" t="s">
        <v>245</v>
      </c>
      <c r="G1821" s="38" t="s">
        <v>61</v>
      </c>
      <c r="H1821" s="8">
        <v>0</v>
      </c>
      <c r="I1821" s="8">
        <v>0</v>
      </c>
    </row>
    <row r="1822" spans="1:9" hidden="1" x14ac:dyDescent="0.25">
      <c r="A1822" s="44" t="s">
        <v>263</v>
      </c>
      <c r="B1822" s="41" t="s">
        <v>241</v>
      </c>
      <c r="C1822" s="14" t="s">
        <v>122</v>
      </c>
      <c r="D1822" s="5" t="str">
        <f t="shared" si="88"/>
        <v>BR_520São Paulo</v>
      </c>
      <c r="E1822" s="14" t="s">
        <v>264</v>
      </c>
      <c r="F1822" s="5" t="s">
        <v>11</v>
      </c>
      <c r="G1822" s="37" t="s">
        <v>110</v>
      </c>
      <c r="H1822" s="6">
        <v>0</v>
      </c>
      <c r="I1822" s="6">
        <v>0.12</v>
      </c>
    </row>
    <row r="1823" spans="1:9" hidden="1" x14ac:dyDescent="0.25">
      <c r="A1823" s="13" t="s">
        <v>263</v>
      </c>
      <c r="B1823" s="42" t="s">
        <v>241</v>
      </c>
      <c r="C1823" s="13" t="s">
        <v>122</v>
      </c>
      <c r="D1823" s="11" t="str">
        <f t="shared" si="88"/>
        <v>BR_520Acre</v>
      </c>
      <c r="E1823" s="13" t="s">
        <v>264</v>
      </c>
      <c r="F1823" s="7" t="s">
        <v>13</v>
      </c>
      <c r="G1823" s="38" t="s">
        <v>110</v>
      </c>
      <c r="H1823" s="8">
        <v>0</v>
      </c>
      <c r="I1823" s="8">
        <v>0.04</v>
      </c>
    </row>
    <row r="1824" spans="1:9" hidden="1" x14ac:dyDescent="0.25">
      <c r="A1824" s="13" t="s">
        <v>263</v>
      </c>
      <c r="B1824" s="42" t="s">
        <v>241</v>
      </c>
      <c r="C1824" s="13" t="s">
        <v>122</v>
      </c>
      <c r="D1824" s="11" t="str">
        <f t="shared" si="88"/>
        <v>BR_520Alagoas</v>
      </c>
      <c r="E1824" s="13" t="s">
        <v>264</v>
      </c>
      <c r="F1824" s="7" t="s">
        <v>14</v>
      </c>
      <c r="G1824" s="38" t="s">
        <v>110</v>
      </c>
      <c r="H1824" s="8">
        <v>0</v>
      </c>
      <c r="I1824" s="8">
        <v>0.04</v>
      </c>
    </row>
    <row r="1825" spans="1:9" hidden="1" x14ac:dyDescent="0.25">
      <c r="A1825" s="13" t="s">
        <v>263</v>
      </c>
      <c r="B1825" s="42" t="s">
        <v>241</v>
      </c>
      <c r="C1825" s="13" t="s">
        <v>122</v>
      </c>
      <c r="D1825" s="11" t="str">
        <f t="shared" si="88"/>
        <v>BR_520Amazonas</v>
      </c>
      <c r="E1825" s="13" t="s">
        <v>264</v>
      </c>
      <c r="F1825" s="7" t="s">
        <v>15</v>
      </c>
      <c r="G1825" s="38" t="s">
        <v>110</v>
      </c>
      <c r="H1825" s="8">
        <v>0</v>
      </c>
      <c r="I1825" s="8">
        <v>0.04</v>
      </c>
    </row>
    <row r="1826" spans="1:9" hidden="1" x14ac:dyDescent="0.25">
      <c r="A1826" s="13" t="s">
        <v>263</v>
      </c>
      <c r="B1826" s="42" t="s">
        <v>241</v>
      </c>
      <c r="C1826" s="13" t="s">
        <v>122</v>
      </c>
      <c r="D1826" s="11" t="str">
        <f t="shared" si="88"/>
        <v>BR_520Amapá</v>
      </c>
      <c r="E1826" s="13" t="s">
        <v>264</v>
      </c>
      <c r="F1826" s="7" t="s">
        <v>16</v>
      </c>
      <c r="G1826" s="38" t="s">
        <v>110</v>
      </c>
      <c r="H1826" s="8">
        <v>0</v>
      </c>
      <c r="I1826" s="8">
        <v>0.04</v>
      </c>
    </row>
    <row r="1827" spans="1:9" hidden="1" x14ac:dyDescent="0.25">
      <c r="A1827" s="13" t="s">
        <v>263</v>
      </c>
      <c r="B1827" s="42" t="s">
        <v>241</v>
      </c>
      <c r="C1827" s="13" t="s">
        <v>122</v>
      </c>
      <c r="D1827" s="11" t="str">
        <f t="shared" si="88"/>
        <v>BR_520Bahia</v>
      </c>
      <c r="E1827" s="13" t="s">
        <v>264</v>
      </c>
      <c r="F1827" s="7" t="s">
        <v>17</v>
      </c>
      <c r="G1827" s="38" t="s">
        <v>110</v>
      </c>
      <c r="H1827" s="8">
        <v>0</v>
      </c>
      <c r="I1827" s="8">
        <v>0.04</v>
      </c>
    </row>
    <row r="1828" spans="1:9" hidden="1" x14ac:dyDescent="0.25">
      <c r="A1828" s="13" t="s">
        <v>263</v>
      </c>
      <c r="B1828" s="42" t="s">
        <v>241</v>
      </c>
      <c r="C1828" s="13" t="s">
        <v>122</v>
      </c>
      <c r="D1828" s="11" t="str">
        <f t="shared" si="88"/>
        <v>BR_520Ceará</v>
      </c>
      <c r="E1828" s="13" t="s">
        <v>264</v>
      </c>
      <c r="F1828" s="7" t="s">
        <v>18</v>
      </c>
      <c r="G1828" s="38" t="s">
        <v>110</v>
      </c>
      <c r="H1828" s="8">
        <v>0</v>
      </c>
      <c r="I1828" s="8">
        <v>0.04</v>
      </c>
    </row>
    <row r="1829" spans="1:9" hidden="1" x14ac:dyDescent="0.25">
      <c r="A1829" s="13" t="s">
        <v>263</v>
      </c>
      <c r="B1829" s="42" t="s">
        <v>241</v>
      </c>
      <c r="C1829" s="13" t="s">
        <v>122</v>
      </c>
      <c r="D1829" s="11" t="str">
        <f t="shared" ref="D1829:D1892" si="89">E1829&amp;F1829</f>
        <v>BR_520Distrito Federal</v>
      </c>
      <c r="E1829" s="13" t="s">
        <v>264</v>
      </c>
      <c r="F1829" s="7" t="s">
        <v>19</v>
      </c>
      <c r="G1829" s="38" t="s">
        <v>110</v>
      </c>
      <c r="H1829" s="8">
        <v>0</v>
      </c>
      <c r="I1829" s="8">
        <v>0.04</v>
      </c>
    </row>
    <row r="1830" spans="1:9" hidden="1" x14ac:dyDescent="0.25">
      <c r="A1830" s="13" t="s">
        <v>263</v>
      </c>
      <c r="B1830" s="42" t="s">
        <v>241</v>
      </c>
      <c r="C1830" s="13" t="s">
        <v>122</v>
      </c>
      <c r="D1830" s="11" t="str">
        <f t="shared" si="89"/>
        <v>BR_520Espírito Santo</v>
      </c>
      <c r="E1830" s="13" t="s">
        <v>264</v>
      </c>
      <c r="F1830" s="7" t="s">
        <v>20</v>
      </c>
      <c r="G1830" s="38" t="s">
        <v>110</v>
      </c>
      <c r="H1830" s="8">
        <v>0</v>
      </c>
      <c r="I1830" s="8">
        <v>0.04</v>
      </c>
    </row>
    <row r="1831" spans="1:9" hidden="1" x14ac:dyDescent="0.25">
      <c r="A1831" s="13" t="s">
        <v>263</v>
      </c>
      <c r="B1831" s="42" t="s">
        <v>241</v>
      </c>
      <c r="C1831" s="13" t="s">
        <v>122</v>
      </c>
      <c r="D1831" s="11" t="str">
        <f t="shared" si="89"/>
        <v>BR_520Goiás</v>
      </c>
      <c r="E1831" s="13" t="s">
        <v>264</v>
      </c>
      <c r="F1831" s="7" t="s">
        <v>21</v>
      </c>
      <c r="G1831" s="38" t="s">
        <v>110</v>
      </c>
      <c r="H1831" s="8">
        <v>0</v>
      </c>
      <c r="I1831" s="8">
        <v>0.04</v>
      </c>
    </row>
    <row r="1832" spans="1:9" hidden="1" x14ac:dyDescent="0.25">
      <c r="A1832" s="13" t="s">
        <v>263</v>
      </c>
      <c r="B1832" s="42" t="s">
        <v>241</v>
      </c>
      <c r="C1832" s="13" t="s">
        <v>122</v>
      </c>
      <c r="D1832" s="11" t="str">
        <f t="shared" si="89"/>
        <v>BR_520Maranhão</v>
      </c>
      <c r="E1832" s="13" t="s">
        <v>264</v>
      </c>
      <c r="F1832" s="7" t="s">
        <v>22</v>
      </c>
      <c r="G1832" s="38" t="s">
        <v>110</v>
      </c>
      <c r="H1832" s="8">
        <v>0</v>
      </c>
      <c r="I1832" s="8">
        <v>0.04</v>
      </c>
    </row>
    <row r="1833" spans="1:9" hidden="1" x14ac:dyDescent="0.25">
      <c r="A1833" s="13" t="s">
        <v>263</v>
      </c>
      <c r="B1833" s="42" t="s">
        <v>241</v>
      </c>
      <c r="C1833" s="13" t="s">
        <v>122</v>
      </c>
      <c r="D1833" s="11" t="str">
        <f t="shared" si="89"/>
        <v>BR_520Mato Grosso</v>
      </c>
      <c r="E1833" s="13" t="s">
        <v>264</v>
      </c>
      <c r="F1833" s="7" t="s">
        <v>23</v>
      </c>
      <c r="G1833" s="38" t="s">
        <v>110</v>
      </c>
      <c r="H1833" s="8">
        <v>0</v>
      </c>
      <c r="I1833" s="8">
        <v>0.04</v>
      </c>
    </row>
    <row r="1834" spans="1:9" hidden="1" x14ac:dyDescent="0.25">
      <c r="A1834" s="13" t="s">
        <v>263</v>
      </c>
      <c r="B1834" s="42" t="s">
        <v>241</v>
      </c>
      <c r="C1834" s="13" t="s">
        <v>122</v>
      </c>
      <c r="D1834" s="11" t="str">
        <f t="shared" si="89"/>
        <v>BR_520Mato Grosso do Sul</v>
      </c>
      <c r="E1834" s="13" t="s">
        <v>264</v>
      </c>
      <c r="F1834" s="7" t="s">
        <v>24</v>
      </c>
      <c r="G1834" s="38" t="s">
        <v>110</v>
      </c>
      <c r="H1834" s="8">
        <v>0</v>
      </c>
      <c r="I1834" s="8">
        <v>0.04</v>
      </c>
    </row>
    <row r="1835" spans="1:9" hidden="1" x14ac:dyDescent="0.25">
      <c r="A1835" s="13" t="s">
        <v>263</v>
      </c>
      <c r="B1835" s="42" t="s">
        <v>241</v>
      </c>
      <c r="C1835" s="13" t="s">
        <v>122</v>
      </c>
      <c r="D1835" s="11" t="str">
        <f t="shared" si="89"/>
        <v>BR_520Minas Gerais</v>
      </c>
      <c r="E1835" s="13" t="s">
        <v>264</v>
      </c>
      <c r="F1835" s="7" t="s">
        <v>25</v>
      </c>
      <c r="G1835" s="38" t="s">
        <v>110</v>
      </c>
      <c r="H1835" s="8">
        <v>0</v>
      </c>
      <c r="I1835" s="8">
        <v>0.04</v>
      </c>
    </row>
    <row r="1836" spans="1:9" hidden="1" x14ac:dyDescent="0.25">
      <c r="A1836" s="13" t="s">
        <v>263</v>
      </c>
      <c r="B1836" s="42" t="s">
        <v>241</v>
      </c>
      <c r="C1836" s="13" t="s">
        <v>122</v>
      </c>
      <c r="D1836" s="11" t="str">
        <f t="shared" si="89"/>
        <v>BR_520Pará</v>
      </c>
      <c r="E1836" s="13" t="s">
        <v>264</v>
      </c>
      <c r="F1836" s="7" t="s">
        <v>26</v>
      </c>
      <c r="G1836" s="38" t="s">
        <v>110</v>
      </c>
      <c r="H1836" s="8">
        <v>0</v>
      </c>
      <c r="I1836" s="8">
        <v>0.04</v>
      </c>
    </row>
    <row r="1837" spans="1:9" hidden="1" x14ac:dyDescent="0.25">
      <c r="A1837" s="13" t="s">
        <v>263</v>
      </c>
      <c r="B1837" s="42" t="s">
        <v>241</v>
      </c>
      <c r="C1837" s="13" t="s">
        <v>122</v>
      </c>
      <c r="D1837" s="11" t="str">
        <f t="shared" si="89"/>
        <v>BR_520Paraíba</v>
      </c>
      <c r="E1837" s="13" t="s">
        <v>264</v>
      </c>
      <c r="F1837" s="7" t="s">
        <v>27</v>
      </c>
      <c r="G1837" s="38" t="s">
        <v>110</v>
      </c>
      <c r="H1837" s="8">
        <v>0</v>
      </c>
      <c r="I1837" s="8">
        <v>0.04</v>
      </c>
    </row>
    <row r="1838" spans="1:9" hidden="1" x14ac:dyDescent="0.25">
      <c r="A1838" s="13" t="s">
        <v>263</v>
      </c>
      <c r="B1838" s="42" t="s">
        <v>241</v>
      </c>
      <c r="C1838" s="13" t="s">
        <v>122</v>
      </c>
      <c r="D1838" s="11" t="str">
        <f t="shared" si="89"/>
        <v>BR_520Paraná</v>
      </c>
      <c r="E1838" s="13" t="s">
        <v>264</v>
      </c>
      <c r="F1838" s="7" t="s">
        <v>28</v>
      </c>
      <c r="G1838" s="38" t="s">
        <v>110</v>
      </c>
      <c r="H1838" s="8">
        <v>0</v>
      </c>
      <c r="I1838" s="8">
        <v>0.04</v>
      </c>
    </row>
    <row r="1839" spans="1:9" hidden="1" x14ac:dyDescent="0.25">
      <c r="A1839" s="13" t="s">
        <v>263</v>
      </c>
      <c r="B1839" s="42" t="s">
        <v>241</v>
      </c>
      <c r="C1839" s="13" t="s">
        <v>122</v>
      </c>
      <c r="D1839" s="11" t="str">
        <f t="shared" si="89"/>
        <v>BR_520Pernambuco</v>
      </c>
      <c r="E1839" s="13" t="s">
        <v>264</v>
      </c>
      <c r="F1839" s="7" t="s">
        <v>29</v>
      </c>
      <c r="G1839" s="38" t="s">
        <v>110</v>
      </c>
      <c r="H1839" s="8">
        <v>0</v>
      </c>
      <c r="I1839" s="8">
        <v>0.04</v>
      </c>
    </row>
    <row r="1840" spans="1:9" hidden="1" x14ac:dyDescent="0.25">
      <c r="A1840" s="13" t="s">
        <v>263</v>
      </c>
      <c r="B1840" s="42" t="s">
        <v>241</v>
      </c>
      <c r="C1840" s="13" t="s">
        <v>122</v>
      </c>
      <c r="D1840" s="11" t="str">
        <f t="shared" si="89"/>
        <v>BR_520Piauí</v>
      </c>
      <c r="E1840" s="13" t="s">
        <v>264</v>
      </c>
      <c r="F1840" s="7" t="s">
        <v>30</v>
      </c>
      <c r="G1840" s="38" t="s">
        <v>110</v>
      </c>
      <c r="H1840" s="8">
        <v>0</v>
      </c>
      <c r="I1840" s="8">
        <v>0.04</v>
      </c>
    </row>
    <row r="1841" spans="1:9" hidden="1" x14ac:dyDescent="0.25">
      <c r="A1841" s="13" t="s">
        <v>263</v>
      </c>
      <c r="B1841" s="42" t="s">
        <v>241</v>
      </c>
      <c r="C1841" s="13" t="s">
        <v>122</v>
      </c>
      <c r="D1841" s="11" t="str">
        <f t="shared" si="89"/>
        <v>BR_520Rio Grande do Norte</v>
      </c>
      <c r="E1841" s="13" t="s">
        <v>264</v>
      </c>
      <c r="F1841" s="7" t="s">
        <v>31</v>
      </c>
      <c r="G1841" s="38" t="s">
        <v>110</v>
      </c>
      <c r="H1841" s="8">
        <v>0</v>
      </c>
      <c r="I1841" s="8">
        <v>0.04</v>
      </c>
    </row>
    <row r="1842" spans="1:9" hidden="1" x14ac:dyDescent="0.25">
      <c r="A1842" s="13" t="s">
        <v>263</v>
      </c>
      <c r="B1842" s="42" t="s">
        <v>241</v>
      </c>
      <c r="C1842" s="13" t="s">
        <v>122</v>
      </c>
      <c r="D1842" s="11" t="str">
        <f t="shared" si="89"/>
        <v>BR_520Rio Grande do Sul</v>
      </c>
      <c r="E1842" s="13" t="s">
        <v>264</v>
      </c>
      <c r="F1842" s="7" t="s">
        <v>32</v>
      </c>
      <c r="G1842" s="38" t="s">
        <v>110</v>
      </c>
      <c r="H1842" s="8">
        <v>0</v>
      </c>
      <c r="I1842" s="8">
        <v>0.04</v>
      </c>
    </row>
    <row r="1843" spans="1:9" hidden="1" x14ac:dyDescent="0.25">
      <c r="A1843" s="13" t="s">
        <v>263</v>
      </c>
      <c r="B1843" s="42" t="s">
        <v>241</v>
      </c>
      <c r="C1843" s="13" t="s">
        <v>122</v>
      </c>
      <c r="D1843" s="11" t="str">
        <f t="shared" si="89"/>
        <v>BR_520Rio de Janeiro</v>
      </c>
      <c r="E1843" s="13" t="s">
        <v>264</v>
      </c>
      <c r="F1843" s="7" t="s">
        <v>33</v>
      </c>
      <c r="G1843" s="38" t="s">
        <v>110</v>
      </c>
      <c r="H1843" s="8">
        <v>0</v>
      </c>
      <c r="I1843" s="8">
        <v>0.04</v>
      </c>
    </row>
    <row r="1844" spans="1:9" hidden="1" x14ac:dyDescent="0.25">
      <c r="A1844" s="13" t="s">
        <v>263</v>
      </c>
      <c r="B1844" s="42" t="s">
        <v>241</v>
      </c>
      <c r="C1844" s="13" t="s">
        <v>122</v>
      </c>
      <c r="D1844" s="11" t="str">
        <f t="shared" si="89"/>
        <v>BR_520Rondônia</v>
      </c>
      <c r="E1844" s="13" t="s">
        <v>264</v>
      </c>
      <c r="F1844" s="7" t="s">
        <v>34</v>
      </c>
      <c r="G1844" s="38" t="s">
        <v>110</v>
      </c>
      <c r="H1844" s="8">
        <v>0</v>
      </c>
      <c r="I1844" s="8">
        <v>0.04</v>
      </c>
    </row>
    <row r="1845" spans="1:9" hidden="1" x14ac:dyDescent="0.25">
      <c r="A1845" s="13" t="s">
        <v>263</v>
      </c>
      <c r="B1845" s="42" t="s">
        <v>241</v>
      </c>
      <c r="C1845" s="13" t="s">
        <v>122</v>
      </c>
      <c r="D1845" s="11" t="str">
        <f t="shared" si="89"/>
        <v>BR_520Roraima</v>
      </c>
      <c r="E1845" s="13" t="s">
        <v>264</v>
      </c>
      <c r="F1845" s="7" t="s">
        <v>35</v>
      </c>
      <c r="G1845" s="38" t="s">
        <v>110</v>
      </c>
      <c r="H1845" s="8">
        <v>0</v>
      </c>
      <c r="I1845" s="8">
        <v>0.04</v>
      </c>
    </row>
    <row r="1846" spans="1:9" hidden="1" x14ac:dyDescent="0.25">
      <c r="A1846" s="13" t="s">
        <v>263</v>
      </c>
      <c r="B1846" s="42" t="s">
        <v>241</v>
      </c>
      <c r="C1846" s="13" t="s">
        <v>122</v>
      </c>
      <c r="D1846" s="11" t="str">
        <f t="shared" si="89"/>
        <v>BR_520Santa Catarina</v>
      </c>
      <c r="E1846" s="13" t="s">
        <v>264</v>
      </c>
      <c r="F1846" s="7" t="s">
        <v>36</v>
      </c>
      <c r="G1846" s="38" t="s">
        <v>110</v>
      </c>
      <c r="H1846" s="8">
        <v>0</v>
      </c>
      <c r="I1846" s="8">
        <v>0.04</v>
      </c>
    </row>
    <row r="1847" spans="1:9" hidden="1" x14ac:dyDescent="0.25">
      <c r="A1847" s="13" t="s">
        <v>263</v>
      </c>
      <c r="B1847" s="42" t="s">
        <v>241</v>
      </c>
      <c r="C1847" s="13" t="s">
        <v>122</v>
      </c>
      <c r="D1847" s="11" t="str">
        <f t="shared" si="89"/>
        <v>BR_520Sergipe</v>
      </c>
      <c r="E1847" s="13" t="s">
        <v>264</v>
      </c>
      <c r="F1847" s="7" t="s">
        <v>37</v>
      </c>
      <c r="G1847" s="38" t="s">
        <v>110</v>
      </c>
      <c r="H1847" s="8">
        <v>0</v>
      </c>
      <c r="I1847" s="8">
        <v>0.04</v>
      </c>
    </row>
    <row r="1848" spans="1:9" hidden="1" x14ac:dyDescent="0.25">
      <c r="A1848" s="13" t="s">
        <v>263</v>
      </c>
      <c r="B1848" s="42" t="s">
        <v>241</v>
      </c>
      <c r="C1848" s="13" t="s">
        <v>122</v>
      </c>
      <c r="D1848" s="11" t="str">
        <f t="shared" si="89"/>
        <v>BR_520Tocantins</v>
      </c>
      <c r="E1848" s="13" t="s">
        <v>264</v>
      </c>
      <c r="F1848" s="7" t="s">
        <v>38</v>
      </c>
      <c r="G1848" s="38" t="s">
        <v>110</v>
      </c>
      <c r="H1848" s="8">
        <v>0</v>
      </c>
      <c r="I1848" s="8">
        <v>0.04</v>
      </c>
    </row>
    <row r="1849" spans="1:9" hidden="1" x14ac:dyDescent="0.25">
      <c r="A1849" s="13" t="s">
        <v>263</v>
      </c>
      <c r="B1849" s="42" t="s">
        <v>241</v>
      </c>
      <c r="C1849" s="13" t="s">
        <v>122</v>
      </c>
      <c r="D1849" s="11" t="str">
        <f t="shared" si="89"/>
        <v>BR_520Zona Franca de Manaus</v>
      </c>
      <c r="E1849" s="13" t="s">
        <v>264</v>
      </c>
      <c r="F1849" s="7" t="s">
        <v>245</v>
      </c>
      <c r="G1849" s="38" t="s">
        <v>110</v>
      </c>
      <c r="H1849" s="8">
        <v>0</v>
      </c>
      <c r="I1849" s="8">
        <v>0</v>
      </c>
    </row>
    <row r="1850" spans="1:9" hidden="1" x14ac:dyDescent="0.25">
      <c r="A1850" s="14" t="s">
        <v>265</v>
      </c>
      <c r="B1850" s="41" t="s">
        <v>241</v>
      </c>
      <c r="C1850" s="14" t="s">
        <v>85</v>
      </c>
      <c r="D1850" s="5" t="str">
        <f t="shared" si="89"/>
        <v>PP_10São Paulo</v>
      </c>
      <c r="E1850" s="14" t="s">
        <v>266</v>
      </c>
      <c r="F1850" s="5" t="s">
        <v>11</v>
      </c>
      <c r="G1850" s="37" t="s">
        <v>88</v>
      </c>
      <c r="H1850" s="6">
        <v>0</v>
      </c>
      <c r="I1850" s="6">
        <v>0.12</v>
      </c>
    </row>
    <row r="1851" spans="1:9" hidden="1" x14ac:dyDescent="0.25">
      <c r="A1851" s="13" t="s">
        <v>265</v>
      </c>
      <c r="B1851" s="42" t="s">
        <v>241</v>
      </c>
      <c r="C1851" s="13" t="s">
        <v>85</v>
      </c>
      <c r="D1851" s="11" t="str">
        <f t="shared" si="89"/>
        <v>PP_10Acre</v>
      </c>
      <c r="E1851" s="13" t="s">
        <v>266</v>
      </c>
      <c r="F1851" s="7" t="s">
        <v>13</v>
      </c>
      <c r="G1851" s="38" t="s">
        <v>88</v>
      </c>
      <c r="H1851" s="8">
        <v>0</v>
      </c>
      <c r="I1851" s="8">
        <v>7.0000000000000007E-2</v>
      </c>
    </row>
    <row r="1852" spans="1:9" hidden="1" x14ac:dyDescent="0.25">
      <c r="A1852" s="13" t="s">
        <v>265</v>
      </c>
      <c r="B1852" s="42" t="s">
        <v>241</v>
      </c>
      <c r="C1852" s="13" t="s">
        <v>85</v>
      </c>
      <c r="D1852" s="11" t="str">
        <f t="shared" si="89"/>
        <v>PP_10Alagoas</v>
      </c>
      <c r="E1852" s="13" t="s">
        <v>266</v>
      </c>
      <c r="F1852" s="7" t="s">
        <v>14</v>
      </c>
      <c r="G1852" s="38" t="s">
        <v>88</v>
      </c>
      <c r="H1852" s="8">
        <v>0</v>
      </c>
      <c r="I1852" s="8">
        <v>7.0000000000000007E-2</v>
      </c>
    </row>
    <row r="1853" spans="1:9" hidden="1" x14ac:dyDescent="0.25">
      <c r="A1853" s="13" t="s">
        <v>265</v>
      </c>
      <c r="B1853" s="42" t="s">
        <v>241</v>
      </c>
      <c r="C1853" s="13" t="s">
        <v>85</v>
      </c>
      <c r="D1853" s="11" t="str">
        <f t="shared" si="89"/>
        <v>PP_10Amazonas</v>
      </c>
      <c r="E1853" s="13" t="s">
        <v>266</v>
      </c>
      <c r="F1853" s="7" t="s">
        <v>15</v>
      </c>
      <c r="G1853" s="38" t="s">
        <v>88</v>
      </c>
      <c r="H1853" s="8">
        <v>0</v>
      </c>
      <c r="I1853" s="8">
        <v>7.0000000000000007E-2</v>
      </c>
    </row>
    <row r="1854" spans="1:9" hidden="1" x14ac:dyDescent="0.25">
      <c r="A1854" s="13" t="s">
        <v>265</v>
      </c>
      <c r="B1854" s="42" t="s">
        <v>241</v>
      </c>
      <c r="C1854" s="13" t="s">
        <v>85</v>
      </c>
      <c r="D1854" s="11" t="str">
        <f t="shared" si="89"/>
        <v>PP_10Amapá</v>
      </c>
      <c r="E1854" s="13" t="s">
        <v>266</v>
      </c>
      <c r="F1854" s="7" t="s">
        <v>16</v>
      </c>
      <c r="G1854" s="38" t="s">
        <v>88</v>
      </c>
      <c r="H1854" s="8">
        <v>0</v>
      </c>
      <c r="I1854" s="8">
        <v>7.0000000000000007E-2</v>
      </c>
    </row>
    <row r="1855" spans="1:9" hidden="1" x14ac:dyDescent="0.25">
      <c r="A1855" s="13" t="s">
        <v>265</v>
      </c>
      <c r="B1855" s="42" t="s">
        <v>241</v>
      </c>
      <c r="C1855" s="13" t="s">
        <v>85</v>
      </c>
      <c r="D1855" s="11" t="str">
        <f t="shared" si="89"/>
        <v>PP_10Bahia</v>
      </c>
      <c r="E1855" s="13" t="s">
        <v>266</v>
      </c>
      <c r="F1855" s="7" t="s">
        <v>17</v>
      </c>
      <c r="G1855" s="38" t="s">
        <v>88</v>
      </c>
      <c r="H1855" s="8">
        <v>0</v>
      </c>
      <c r="I1855" s="8">
        <v>7.0000000000000007E-2</v>
      </c>
    </row>
    <row r="1856" spans="1:9" hidden="1" x14ac:dyDescent="0.25">
      <c r="A1856" s="13" t="s">
        <v>265</v>
      </c>
      <c r="B1856" s="42" t="s">
        <v>241</v>
      </c>
      <c r="C1856" s="13" t="s">
        <v>85</v>
      </c>
      <c r="D1856" s="11" t="str">
        <f t="shared" si="89"/>
        <v>PP_10Ceará</v>
      </c>
      <c r="E1856" s="13" t="s">
        <v>266</v>
      </c>
      <c r="F1856" s="7" t="s">
        <v>18</v>
      </c>
      <c r="G1856" s="38" t="s">
        <v>88</v>
      </c>
      <c r="H1856" s="8">
        <v>0</v>
      </c>
      <c r="I1856" s="8">
        <v>7.0000000000000007E-2</v>
      </c>
    </row>
    <row r="1857" spans="1:9" hidden="1" x14ac:dyDescent="0.25">
      <c r="A1857" s="13" t="s">
        <v>265</v>
      </c>
      <c r="B1857" s="42" t="s">
        <v>241</v>
      </c>
      <c r="C1857" s="13" t="s">
        <v>85</v>
      </c>
      <c r="D1857" s="11" t="str">
        <f t="shared" si="89"/>
        <v>PP_10Distrito Federal</v>
      </c>
      <c r="E1857" s="13" t="s">
        <v>266</v>
      </c>
      <c r="F1857" s="7" t="s">
        <v>19</v>
      </c>
      <c r="G1857" s="38" t="s">
        <v>88</v>
      </c>
      <c r="H1857" s="8">
        <v>0</v>
      </c>
      <c r="I1857" s="8">
        <v>7.0000000000000007E-2</v>
      </c>
    </row>
    <row r="1858" spans="1:9" hidden="1" x14ac:dyDescent="0.25">
      <c r="A1858" s="13" t="s">
        <v>265</v>
      </c>
      <c r="B1858" s="42" t="s">
        <v>241</v>
      </c>
      <c r="C1858" s="13" t="s">
        <v>85</v>
      </c>
      <c r="D1858" s="11" t="str">
        <f t="shared" si="89"/>
        <v>PP_10Espírito Santo</v>
      </c>
      <c r="E1858" s="13" t="s">
        <v>266</v>
      </c>
      <c r="F1858" s="7" t="s">
        <v>20</v>
      </c>
      <c r="G1858" s="38" t="s">
        <v>88</v>
      </c>
      <c r="H1858" s="8">
        <v>0</v>
      </c>
      <c r="I1858" s="8">
        <v>7.0000000000000007E-2</v>
      </c>
    </row>
    <row r="1859" spans="1:9" hidden="1" x14ac:dyDescent="0.25">
      <c r="A1859" s="13" t="s">
        <v>265</v>
      </c>
      <c r="B1859" s="42" t="s">
        <v>241</v>
      </c>
      <c r="C1859" s="13" t="s">
        <v>85</v>
      </c>
      <c r="D1859" s="11" t="str">
        <f t="shared" si="89"/>
        <v>PP_10Goiás</v>
      </c>
      <c r="E1859" s="13" t="s">
        <v>266</v>
      </c>
      <c r="F1859" s="7" t="s">
        <v>21</v>
      </c>
      <c r="G1859" s="38" t="s">
        <v>88</v>
      </c>
      <c r="H1859" s="8">
        <v>0</v>
      </c>
      <c r="I1859" s="8">
        <v>7.0000000000000007E-2</v>
      </c>
    </row>
    <row r="1860" spans="1:9" hidden="1" x14ac:dyDescent="0.25">
      <c r="A1860" s="13" t="s">
        <v>265</v>
      </c>
      <c r="B1860" s="42" t="s">
        <v>241</v>
      </c>
      <c r="C1860" s="13" t="s">
        <v>85</v>
      </c>
      <c r="D1860" s="11" t="str">
        <f t="shared" si="89"/>
        <v>PP_10Maranhão</v>
      </c>
      <c r="E1860" s="13" t="s">
        <v>266</v>
      </c>
      <c r="F1860" s="7" t="s">
        <v>22</v>
      </c>
      <c r="G1860" s="38" t="s">
        <v>88</v>
      </c>
      <c r="H1860" s="8">
        <v>0</v>
      </c>
      <c r="I1860" s="8">
        <v>7.0000000000000007E-2</v>
      </c>
    </row>
    <row r="1861" spans="1:9" hidden="1" x14ac:dyDescent="0.25">
      <c r="A1861" s="13" t="s">
        <v>265</v>
      </c>
      <c r="B1861" s="42" t="s">
        <v>241</v>
      </c>
      <c r="C1861" s="13" t="s">
        <v>85</v>
      </c>
      <c r="D1861" s="11" t="str">
        <f t="shared" si="89"/>
        <v>PP_10Mato Grosso</v>
      </c>
      <c r="E1861" s="13" t="s">
        <v>266</v>
      </c>
      <c r="F1861" s="7" t="s">
        <v>23</v>
      </c>
      <c r="G1861" s="38" t="s">
        <v>88</v>
      </c>
      <c r="H1861" s="8">
        <v>0</v>
      </c>
      <c r="I1861" s="8">
        <v>7.0000000000000007E-2</v>
      </c>
    </row>
    <row r="1862" spans="1:9" hidden="1" x14ac:dyDescent="0.25">
      <c r="A1862" s="13" t="s">
        <v>265</v>
      </c>
      <c r="B1862" s="42" t="s">
        <v>241</v>
      </c>
      <c r="C1862" s="13" t="s">
        <v>85</v>
      </c>
      <c r="D1862" s="11" t="str">
        <f t="shared" si="89"/>
        <v>PP_10Mato Grosso do Sul</v>
      </c>
      <c r="E1862" s="13" t="s">
        <v>266</v>
      </c>
      <c r="F1862" s="7" t="s">
        <v>24</v>
      </c>
      <c r="G1862" s="38" t="s">
        <v>88</v>
      </c>
      <c r="H1862" s="8">
        <v>0</v>
      </c>
      <c r="I1862" s="8">
        <v>7.0000000000000007E-2</v>
      </c>
    </row>
    <row r="1863" spans="1:9" hidden="1" x14ac:dyDescent="0.25">
      <c r="A1863" s="13" t="s">
        <v>265</v>
      </c>
      <c r="B1863" s="42" t="s">
        <v>241</v>
      </c>
      <c r="C1863" s="13" t="s">
        <v>85</v>
      </c>
      <c r="D1863" s="11" t="str">
        <f t="shared" si="89"/>
        <v>PP_10Minas Gerais</v>
      </c>
      <c r="E1863" s="13" t="s">
        <v>266</v>
      </c>
      <c r="F1863" s="7" t="s">
        <v>25</v>
      </c>
      <c r="G1863" s="38" t="s">
        <v>88</v>
      </c>
      <c r="H1863" s="8">
        <v>0</v>
      </c>
      <c r="I1863" s="8">
        <v>0.12</v>
      </c>
    </row>
    <row r="1864" spans="1:9" hidden="1" x14ac:dyDescent="0.25">
      <c r="A1864" s="13" t="s">
        <v>265</v>
      </c>
      <c r="B1864" s="42" t="s">
        <v>241</v>
      </c>
      <c r="C1864" s="13" t="s">
        <v>85</v>
      </c>
      <c r="D1864" s="11" t="str">
        <f t="shared" si="89"/>
        <v>PP_10Pará</v>
      </c>
      <c r="E1864" s="13" t="s">
        <v>266</v>
      </c>
      <c r="F1864" s="7" t="s">
        <v>26</v>
      </c>
      <c r="G1864" s="38" t="s">
        <v>88</v>
      </c>
      <c r="H1864" s="8">
        <v>0</v>
      </c>
      <c r="I1864" s="8">
        <v>7.0000000000000007E-2</v>
      </c>
    </row>
    <row r="1865" spans="1:9" hidden="1" x14ac:dyDescent="0.25">
      <c r="A1865" s="13" t="s">
        <v>265</v>
      </c>
      <c r="B1865" s="42" t="s">
        <v>241</v>
      </c>
      <c r="C1865" s="13" t="s">
        <v>85</v>
      </c>
      <c r="D1865" s="11" t="str">
        <f t="shared" si="89"/>
        <v>PP_10Paraíba</v>
      </c>
      <c r="E1865" s="13" t="s">
        <v>266</v>
      </c>
      <c r="F1865" s="7" t="s">
        <v>27</v>
      </c>
      <c r="G1865" s="38" t="s">
        <v>88</v>
      </c>
      <c r="H1865" s="8">
        <v>0</v>
      </c>
      <c r="I1865" s="8">
        <v>7.0000000000000007E-2</v>
      </c>
    </row>
    <row r="1866" spans="1:9" hidden="1" x14ac:dyDescent="0.25">
      <c r="A1866" s="13" t="s">
        <v>265</v>
      </c>
      <c r="B1866" s="42" t="s">
        <v>241</v>
      </c>
      <c r="C1866" s="13" t="s">
        <v>85</v>
      </c>
      <c r="D1866" s="11" t="str">
        <f t="shared" si="89"/>
        <v>PP_10Paraná</v>
      </c>
      <c r="E1866" s="13" t="s">
        <v>266</v>
      </c>
      <c r="F1866" s="7" t="s">
        <v>28</v>
      </c>
      <c r="G1866" s="38" t="s">
        <v>88</v>
      </c>
      <c r="H1866" s="8">
        <v>0</v>
      </c>
      <c r="I1866" s="8">
        <v>0.12</v>
      </c>
    </row>
    <row r="1867" spans="1:9" hidden="1" x14ac:dyDescent="0.25">
      <c r="A1867" s="13" t="s">
        <v>265</v>
      </c>
      <c r="B1867" s="42" t="s">
        <v>241</v>
      </c>
      <c r="C1867" s="13" t="s">
        <v>85</v>
      </c>
      <c r="D1867" s="11" t="str">
        <f t="shared" si="89"/>
        <v>PP_10Pernambuco</v>
      </c>
      <c r="E1867" s="13" t="s">
        <v>266</v>
      </c>
      <c r="F1867" s="7" t="s">
        <v>29</v>
      </c>
      <c r="G1867" s="38" t="s">
        <v>88</v>
      </c>
      <c r="H1867" s="8">
        <v>0</v>
      </c>
      <c r="I1867" s="8">
        <v>7.0000000000000007E-2</v>
      </c>
    </row>
    <row r="1868" spans="1:9" hidden="1" x14ac:dyDescent="0.25">
      <c r="A1868" s="13" t="s">
        <v>265</v>
      </c>
      <c r="B1868" s="42" t="s">
        <v>241</v>
      </c>
      <c r="C1868" s="13" t="s">
        <v>85</v>
      </c>
      <c r="D1868" s="11" t="str">
        <f t="shared" si="89"/>
        <v>PP_10Piauí</v>
      </c>
      <c r="E1868" s="13" t="s">
        <v>266</v>
      </c>
      <c r="F1868" s="7" t="s">
        <v>30</v>
      </c>
      <c r="G1868" s="38" t="s">
        <v>88</v>
      </c>
      <c r="H1868" s="8">
        <v>0</v>
      </c>
      <c r="I1868" s="8">
        <v>7.0000000000000007E-2</v>
      </c>
    </row>
    <row r="1869" spans="1:9" hidden="1" x14ac:dyDescent="0.25">
      <c r="A1869" s="13" t="s">
        <v>265</v>
      </c>
      <c r="B1869" s="42" t="s">
        <v>241</v>
      </c>
      <c r="C1869" s="13" t="s">
        <v>85</v>
      </c>
      <c r="D1869" s="11" t="str">
        <f t="shared" si="89"/>
        <v>PP_10Rio Grande do Norte</v>
      </c>
      <c r="E1869" s="13" t="s">
        <v>266</v>
      </c>
      <c r="F1869" s="7" t="s">
        <v>31</v>
      </c>
      <c r="G1869" s="38" t="s">
        <v>88</v>
      </c>
      <c r="H1869" s="8">
        <v>0</v>
      </c>
      <c r="I1869" s="8">
        <v>7.0000000000000007E-2</v>
      </c>
    </row>
    <row r="1870" spans="1:9" hidden="1" x14ac:dyDescent="0.25">
      <c r="A1870" s="13" t="s">
        <v>265</v>
      </c>
      <c r="B1870" s="42" t="s">
        <v>241</v>
      </c>
      <c r="C1870" s="13" t="s">
        <v>85</v>
      </c>
      <c r="D1870" s="11" t="str">
        <f t="shared" si="89"/>
        <v>PP_10Rio Grande do Sul</v>
      </c>
      <c r="E1870" s="13" t="s">
        <v>266</v>
      </c>
      <c r="F1870" s="7" t="s">
        <v>32</v>
      </c>
      <c r="G1870" s="38" t="s">
        <v>88</v>
      </c>
      <c r="H1870" s="8">
        <v>0</v>
      </c>
      <c r="I1870" s="8">
        <v>0.12</v>
      </c>
    </row>
    <row r="1871" spans="1:9" hidden="1" x14ac:dyDescent="0.25">
      <c r="A1871" s="13" t="s">
        <v>265</v>
      </c>
      <c r="B1871" s="42" t="s">
        <v>241</v>
      </c>
      <c r="C1871" s="13" t="s">
        <v>85</v>
      </c>
      <c r="D1871" s="11" t="str">
        <f t="shared" si="89"/>
        <v>PP_10Rio de Janeiro</v>
      </c>
      <c r="E1871" s="13" t="s">
        <v>266</v>
      </c>
      <c r="F1871" s="7" t="s">
        <v>33</v>
      </c>
      <c r="G1871" s="38" t="s">
        <v>88</v>
      </c>
      <c r="H1871" s="8">
        <v>0</v>
      </c>
      <c r="I1871" s="8">
        <v>0.12</v>
      </c>
    </row>
    <row r="1872" spans="1:9" hidden="1" x14ac:dyDescent="0.25">
      <c r="A1872" s="13" t="s">
        <v>265</v>
      </c>
      <c r="B1872" s="42" t="s">
        <v>241</v>
      </c>
      <c r="C1872" s="13" t="s">
        <v>85</v>
      </c>
      <c r="D1872" s="11" t="str">
        <f t="shared" si="89"/>
        <v>PP_10Rondônia</v>
      </c>
      <c r="E1872" s="13" t="s">
        <v>266</v>
      </c>
      <c r="F1872" s="7" t="s">
        <v>34</v>
      </c>
      <c r="G1872" s="38" t="s">
        <v>88</v>
      </c>
      <c r="H1872" s="8">
        <v>0</v>
      </c>
      <c r="I1872" s="8">
        <v>7.0000000000000007E-2</v>
      </c>
    </row>
    <row r="1873" spans="1:9" hidden="1" x14ac:dyDescent="0.25">
      <c r="A1873" s="13" t="s">
        <v>265</v>
      </c>
      <c r="B1873" s="42" t="s">
        <v>241</v>
      </c>
      <c r="C1873" s="13" t="s">
        <v>85</v>
      </c>
      <c r="D1873" s="11" t="str">
        <f t="shared" si="89"/>
        <v>PP_10Roraima</v>
      </c>
      <c r="E1873" s="13" t="s">
        <v>266</v>
      </c>
      <c r="F1873" s="7" t="s">
        <v>35</v>
      </c>
      <c r="G1873" s="38" t="s">
        <v>88</v>
      </c>
      <c r="H1873" s="8">
        <v>0</v>
      </c>
      <c r="I1873" s="8">
        <v>7.0000000000000007E-2</v>
      </c>
    </row>
    <row r="1874" spans="1:9" hidden="1" x14ac:dyDescent="0.25">
      <c r="A1874" s="13" t="s">
        <v>265</v>
      </c>
      <c r="B1874" s="42" t="s">
        <v>241</v>
      </c>
      <c r="C1874" s="13" t="s">
        <v>85</v>
      </c>
      <c r="D1874" s="11" t="str">
        <f t="shared" si="89"/>
        <v>PP_10Santa Catarina</v>
      </c>
      <c r="E1874" s="13" t="s">
        <v>266</v>
      </c>
      <c r="F1874" s="7" t="s">
        <v>36</v>
      </c>
      <c r="G1874" s="38" t="s">
        <v>88</v>
      </c>
      <c r="H1874" s="8">
        <v>0</v>
      </c>
      <c r="I1874" s="8">
        <v>0.12</v>
      </c>
    </row>
    <row r="1875" spans="1:9" hidden="1" x14ac:dyDescent="0.25">
      <c r="A1875" s="13" t="s">
        <v>265</v>
      </c>
      <c r="B1875" s="42" t="s">
        <v>241</v>
      </c>
      <c r="C1875" s="13" t="s">
        <v>85</v>
      </c>
      <c r="D1875" s="11" t="str">
        <f t="shared" si="89"/>
        <v>PP_10Sergipe</v>
      </c>
      <c r="E1875" s="13" t="s">
        <v>266</v>
      </c>
      <c r="F1875" s="7" t="s">
        <v>37</v>
      </c>
      <c r="G1875" s="38" t="s">
        <v>88</v>
      </c>
      <c r="H1875" s="8">
        <v>0</v>
      </c>
      <c r="I1875" s="8">
        <v>7.0000000000000007E-2</v>
      </c>
    </row>
    <row r="1876" spans="1:9" hidden="1" x14ac:dyDescent="0.25">
      <c r="A1876" s="13" t="s">
        <v>265</v>
      </c>
      <c r="B1876" s="42" t="s">
        <v>241</v>
      </c>
      <c r="C1876" s="13" t="s">
        <v>85</v>
      </c>
      <c r="D1876" s="11" t="str">
        <f t="shared" si="89"/>
        <v>PP_10Tocantins</v>
      </c>
      <c r="E1876" s="13" t="s">
        <v>266</v>
      </c>
      <c r="F1876" s="7" t="s">
        <v>38</v>
      </c>
      <c r="G1876" s="38" t="s">
        <v>88</v>
      </c>
      <c r="H1876" s="8">
        <v>0</v>
      </c>
      <c r="I1876" s="8">
        <v>7.0000000000000007E-2</v>
      </c>
    </row>
    <row r="1877" spans="1:9" hidden="1" x14ac:dyDescent="0.25">
      <c r="A1877" s="13" t="s">
        <v>265</v>
      </c>
      <c r="B1877" s="42" t="s">
        <v>241</v>
      </c>
      <c r="C1877" s="13" t="s">
        <v>85</v>
      </c>
      <c r="D1877" s="11" t="str">
        <f t="shared" si="89"/>
        <v>PP_10Zona Franca de Manaus</v>
      </c>
      <c r="E1877" s="13" t="s">
        <v>266</v>
      </c>
      <c r="F1877" s="7" t="s">
        <v>245</v>
      </c>
      <c r="G1877" s="38" t="s">
        <v>88</v>
      </c>
      <c r="H1877" s="8">
        <v>0</v>
      </c>
      <c r="I1877" s="8">
        <v>0</v>
      </c>
    </row>
    <row r="1878" spans="1:9" hidden="1" x14ac:dyDescent="0.25">
      <c r="A1878" s="14" t="s">
        <v>272</v>
      </c>
      <c r="B1878" s="41" t="s">
        <v>241</v>
      </c>
      <c r="C1878" s="14" t="s">
        <v>85</v>
      </c>
      <c r="D1878" s="5" t="str">
        <f t="shared" si="89"/>
        <v>MP_4200_HSSão Paulo</v>
      </c>
      <c r="E1878" s="14" t="s">
        <v>271</v>
      </c>
      <c r="F1878" s="5" t="s">
        <v>11</v>
      </c>
      <c r="G1878" s="37" t="s">
        <v>88</v>
      </c>
      <c r="H1878" s="6">
        <v>0</v>
      </c>
      <c r="I1878" s="6">
        <v>0.12</v>
      </c>
    </row>
    <row r="1879" spans="1:9" hidden="1" x14ac:dyDescent="0.25">
      <c r="A1879" s="13" t="s">
        <v>272</v>
      </c>
      <c r="B1879" s="42" t="s">
        <v>241</v>
      </c>
      <c r="C1879" s="13" t="s">
        <v>85</v>
      </c>
      <c r="D1879" s="11" t="str">
        <f t="shared" si="89"/>
        <v>MP_4200_HSAcre</v>
      </c>
      <c r="E1879" s="13" t="s">
        <v>271</v>
      </c>
      <c r="F1879" s="7" t="s">
        <v>13</v>
      </c>
      <c r="G1879" s="38" t="s">
        <v>88</v>
      </c>
      <c r="H1879" s="8">
        <v>0</v>
      </c>
      <c r="I1879" s="8">
        <v>7.0000000000000007E-2</v>
      </c>
    </row>
    <row r="1880" spans="1:9" hidden="1" x14ac:dyDescent="0.25">
      <c r="A1880" s="13" t="s">
        <v>272</v>
      </c>
      <c r="B1880" s="42" t="s">
        <v>241</v>
      </c>
      <c r="C1880" s="13" t="s">
        <v>85</v>
      </c>
      <c r="D1880" s="11" t="str">
        <f t="shared" si="89"/>
        <v>MP_4200_HSAlagoas</v>
      </c>
      <c r="E1880" s="13" t="s">
        <v>271</v>
      </c>
      <c r="F1880" s="7" t="s">
        <v>14</v>
      </c>
      <c r="G1880" s="38" t="s">
        <v>88</v>
      </c>
      <c r="H1880" s="8">
        <v>0</v>
      </c>
      <c r="I1880" s="8">
        <v>7.0000000000000007E-2</v>
      </c>
    </row>
    <row r="1881" spans="1:9" hidden="1" x14ac:dyDescent="0.25">
      <c r="A1881" s="13" t="s">
        <v>272</v>
      </c>
      <c r="B1881" s="42" t="s">
        <v>241</v>
      </c>
      <c r="C1881" s="13" t="s">
        <v>85</v>
      </c>
      <c r="D1881" s="11" t="str">
        <f t="shared" si="89"/>
        <v>MP_4200_HSAmazonas</v>
      </c>
      <c r="E1881" s="13" t="s">
        <v>271</v>
      </c>
      <c r="F1881" s="7" t="s">
        <v>15</v>
      </c>
      <c r="G1881" s="38" t="s">
        <v>88</v>
      </c>
      <c r="H1881" s="8">
        <v>0</v>
      </c>
      <c r="I1881" s="8">
        <v>7.0000000000000007E-2</v>
      </c>
    </row>
    <row r="1882" spans="1:9" hidden="1" x14ac:dyDescent="0.25">
      <c r="A1882" s="13" t="s">
        <v>272</v>
      </c>
      <c r="B1882" s="42" t="s">
        <v>241</v>
      </c>
      <c r="C1882" s="13" t="s">
        <v>85</v>
      </c>
      <c r="D1882" s="11" t="str">
        <f t="shared" si="89"/>
        <v>MP_4200_HSAmapá</v>
      </c>
      <c r="E1882" s="13" t="s">
        <v>271</v>
      </c>
      <c r="F1882" s="7" t="s">
        <v>16</v>
      </c>
      <c r="G1882" s="38" t="s">
        <v>88</v>
      </c>
      <c r="H1882" s="8">
        <v>0</v>
      </c>
      <c r="I1882" s="8">
        <v>7.0000000000000007E-2</v>
      </c>
    </row>
    <row r="1883" spans="1:9" hidden="1" x14ac:dyDescent="0.25">
      <c r="A1883" s="13" t="s">
        <v>272</v>
      </c>
      <c r="B1883" s="42" t="s">
        <v>241</v>
      </c>
      <c r="C1883" s="13" t="s">
        <v>85</v>
      </c>
      <c r="D1883" s="11" t="str">
        <f t="shared" si="89"/>
        <v>MP_4200_HSBahia</v>
      </c>
      <c r="E1883" s="13" t="s">
        <v>271</v>
      </c>
      <c r="F1883" s="7" t="s">
        <v>17</v>
      </c>
      <c r="G1883" s="38" t="s">
        <v>88</v>
      </c>
      <c r="H1883" s="8">
        <v>0</v>
      </c>
      <c r="I1883" s="8">
        <v>7.0000000000000007E-2</v>
      </c>
    </row>
    <row r="1884" spans="1:9" hidden="1" x14ac:dyDescent="0.25">
      <c r="A1884" s="13" t="s">
        <v>272</v>
      </c>
      <c r="B1884" s="42" t="s">
        <v>241</v>
      </c>
      <c r="C1884" s="13" t="s">
        <v>85</v>
      </c>
      <c r="D1884" s="11" t="str">
        <f t="shared" si="89"/>
        <v>MP_4200_HSCeará</v>
      </c>
      <c r="E1884" s="13" t="s">
        <v>271</v>
      </c>
      <c r="F1884" s="7" t="s">
        <v>18</v>
      </c>
      <c r="G1884" s="38" t="s">
        <v>88</v>
      </c>
      <c r="H1884" s="8">
        <v>0</v>
      </c>
      <c r="I1884" s="8">
        <v>7.0000000000000007E-2</v>
      </c>
    </row>
    <row r="1885" spans="1:9" hidden="1" x14ac:dyDescent="0.25">
      <c r="A1885" s="13" t="s">
        <v>272</v>
      </c>
      <c r="B1885" s="42" t="s">
        <v>241</v>
      </c>
      <c r="C1885" s="13" t="s">
        <v>85</v>
      </c>
      <c r="D1885" s="11" t="str">
        <f t="shared" si="89"/>
        <v>MP_4200_HSDistrito Federal</v>
      </c>
      <c r="E1885" s="13" t="s">
        <v>271</v>
      </c>
      <c r="F1885" s="7" t="s">
        <v>19</v>
      </c>
      <c r="G1885" s="38" t="s">
        <v>88</v>
      </c>
      <c r="H1885" s="8">
        <v>0</v>
      </c>
      <c r="I1885" s="8">
        <v>7.0000000000000007E-2</v>
      </c>
    </row>
    <row r="1886" spans="1:9" hidden="1" x14ac:dyDescent="0.25">
      <c r="A1886" s="13" t="s">
        <v>272</v>
      </c>
      <c r="B1886" s="42" t="s">
        <v>241</v>
      </c>
      <c r="C1886" s="13" t="s">
        <v>85</v>
      </c>
      <c r="D1886" s="11" t="str">
        <f t="shared" si="89"/>
        <v>MP_4200_HSEspírito Santo</v>
      </c>
      <c r="E1886" s="13" t="s">
        <v>271</v>
      </c>
      <c r="F1886" s="7" t="s">
        <v>20</v>
      </c>
      <c r="G1886" s="38" t="s">
        <v>88</v>
      </c>
      <c r="H1886" s="8">
        <v>0</v>
      </c>
      <c r="I1886" s="8">
        <v>7.0000000000000007E-2</v>
      </c>
    </row>
    <row r="1887" spans="1:9" hidden="1" x14ac:dyDescent="0.25">
      <c r="A1887" s="13" t="s">
        <v>272</v>
      </c>
      <c r="B1887" s="42" t="s">
        <v>241</v>
      </c>
      <c r="C1887" s="13" t="s">
        <v>85</v>
      </c>
      <c r="D1887" s="11" t="str">
        <f t="shared" si="89"/>
        <v>MP_4200_HSGoiás</v>
      </c>
      <c r="E1887" s="13" t="s">
        <v>271</v>
      </c>
      <c r="F1887" s="7" t="s">
        <v>21</v>
      </c>
      <c r="G1887" s="38" t="s">
        <v>88</v>
      </c>
      <c r="H1887" s="8">
        <v>0</v>
      </c>
      <c r="I1887" s="8">
        <v>7.0000000000000007E-2</v>
      </c>
    </row>
    <row r="1888" spans="1:9" hidden="1" x14ac:dyDescent="0.25">
      <c r="A1888" s="13" t="s">
        <v>272</v>
      </c>
      <c r="B1888" s="42" t="s">
        <v>241</v>
      </c>
      <c r="C1888" s="13" t="s">
        <v>85</v>
      </c>
      <c r="D1888" s="11" t="str">
        <f t="shared" si="89"/>
        <v>MP_4200_HSMaranhão</v>
      </c>
      <c r="E1888" s="13" t="s">
        <v>271</v>
      </c>
      <c r="F1888" s="7" t="s">
        <v>22</v>
      </c>
      <c r="G1888" s="38" t="s">
        <v>88</v>
      </c>
      <c r="H1888" s="8">
        <v>0</v>
      </c>
      <c r="I1888" s="8">
        <v>7.0000000000000007E-2</v>
      </c>
    </row>
    <row r="1889" spans="1:9" hidden="1" x14ac:dyDescent="0.25">
      <c r="A1889" s="13" t="s">
        <v>272</v>
      </c>
      <c r="B1889" s="42" t="s">
        <v>241</v>
      </c>
      <c r="C1889" s="13" t="s">
        <v>85</v>
      </c>
      <c r="D1889" s="11" t="str">
        <f t="shared" si="89"/>
        <v>MP_4200_HSMato Grosso</v>
      </c>
      <c r="E1889" s="13" t="s">
        <v>271</v>
      </c>
      <c r="F1889" s="7" t="s">
        <v>23</v>
      </c>
      <c r="G1889" s="38" t="s">
        <v>88</v>
      </c>
      <c r="H1889" s="8">
        <v>0</v>
      </c>
      <c r="I1889" s="8">
        <v>7.0000000000000007E-2</v>
      </c>
    </row>
    <row r="1890" spans="1:9" hidden="1" x14ac:dyDescent="0.25">
      <c r="A1890" s="13" t="s">
        <v>272</v>
      </c>
      <c r="B1890" s="42" t="s">
        <v>241</v>
      </c>
      <c r="C1890" s="13" t="s">
        <v>85</v>
      </c>
      <c r="D1890" s="11" t="str">
        <f t="shared" si="89"/>
        <v>MP_4200_HSMato Grosso do Sul</v>
      </c>
      <c r="E1890" s="13" t="s">
        <v>271</v>
      </c>
      <c r="F1890" s="7" t="s">
        <v>24</v>
      </c>
      <c r="G1890" s="38" t="s">
        <v>88</v>
      </c>
      <c r="H1890" s="8">
        <v>0</v>
      </c>
      <c r="I1890" s="8">
        <v>7.0000000000000007E-2</v>
      </c>
    </row>
    <row r="1891" spans="1:9" hidden="1" x14ac:dyDescent="0.25">
      <c r="A1891" s="13" t="s">
        <v>272</v>
      </c>
      <c r="B1891" s="42" t="s">
        <v>241</v>
      </c>
      <c r="C1891" s="13" t="s">
        <v>85</v>
      </c>
      <c r="D1891" s="11" t="str">
        <f t="shared" si="89"/>
        <v>MP_4200_HSMinas Gerais</v>
      </c>
      <c r="E1891" s="13" t="s">
        <v>271</v>
      </c>
      <c r="F1891" s="7" t="s">
        <v>25</v>
      </c>
      <c r="G1891" s="38" t="s">
        <v>88</v>
      </c>
      <c r="H1891" s="8">
        <v>0</v>
      </c>
      <c r="I1891" s="8">
        <v>0.12</v>
      </c>
    </row>
    <row r="1892" spans="1:9" hidden="1" x14ac:dyDescent="0.25">
      <c r="A1892" s="13" t="s">
        <v>272</v>
      </c>
      <c r="B1892" s="42" t="s">
        <v>241</v>
      </c>
      <c r="C1892" s="13" t="s">
        <v>85</v>
      </c>
      <c r="D1892" s="11" t="str">
        <f t="shared" si="89"/>
        <v>MP_4200_HSPará</v>
      </c>
      <c r="E1892" s="13" t="s">
        <v>271</v>
      </c>
      <c r="F1892" s="7" t="s">
        <v>26</v>
      </c>
      <c r="G1892" s="38" t="s">
        <v>88</v>
      </c>
      <c r="H1892" s="8">
        <v>0</v>
      </c>
      <c r="I1892" s="8">
        <v>7.0000000000000007E-2</v>
      </c>
    </row>
    <row r="1893" spans="1:9" hidden="1" x14ac:dyDescent="0.25">
      <c r="A1893" s="13" t="s">
        <v>272</v>
      </c>
      <c r="B1893" s="42" t="s">
        <v>241</v>
      </c>
      <c r="C1893" s="13" t="s">
        <v>85</v>
      </c>
      <c r="D1893" s="11" t="str">
        <f t="shared" ref="D1893:D1933" si="90">E1893&amp;F1893</f>
        <v>MP_4200_HSParaíba</v>
      </c>
      <c r="E1893" s="13" t="s">
        <v>271</v>
      </c>
      <c r="F1893" s="7" t="s">
        <v>27</v>
      </c>
      <c r="G1893" s="38" t="s">
        <v>88</v>
      </c>
      <c r="H1893" s="8">
        <v>0</v>
      </c>
      <c r="I1893" s="8">
        <v>7.0000000000000007E-2</v>
      </c>
    </row>
    <row r="1894" spans="1:9" hidden="1" x14ac:dyDescent="0.25">
      <c r="A1894" s="13" t="s">
        <v>272</v>
      </c>
      <c r="B1894" s="42" t="s">
        <v>241</v>
      </c>
      <c r="C1894" s="13" t="s">
        <v>85</v>
      </c>
      <c r="D1894" s="11" t="str">
        <f t="shared" si="90"/>
        <v>MP_4200_HSParaná</v>
      </c>
      <c r="E1894" s="13" t="s">
        <v>271</v>
      </c>
      <c r="F1894" s="7" t="s">
        <v>28</v>
      </c>
      <c r="G1894" s="38" t="s">
        <v>88</v>
      </c>
      <c r="H1894" s="8">
        <v>0</v>
      </c>
      <c r="I1894" s="8">
        <v>0.12</v>
      </c>
    </row>
    <row r="1895" spans="1:9" hidden="1" x14ac:dyDescent="0.25">
      <c r="A1895" s="13" t="s">
        <v>272</v>
      </c>
      <c r="B1895" s="42" t="s">
        <v>241</v>
      </c>
      <c r="C1895" s="13" t="s">
        <v>85</v>
      </c>
      <c r="D1895" s="11" t="str">
        <f t="shared" si="90"/>
        <v>MP_4200_HSPernambuco</v>
      </c>
      <c r="E1895" s="13" t="s">
        <v>271</v>
      </c>
      <c r="F1895" s="7" t="s">
        <v>29</v>
      </c>
      <c r="G1895" s="38" t="s">
        <v>88</v>
      </c>
      <c r="H1895" s="8">
        <v>0</v>
      </c>
      <c r="I1895" s="8">
        <v>7.0000000000000007E-2</v>
      </c>
    </row>
    <row r="1896" spans="1:9" hidden="1" x14ac:dyDescent="0.25">
      <c r="A1896" s="13" t="s">
        <v>272</v>
      </c>
      <c r="B1896" s="42" t="s">
        <v>241</v>
      </c>
      <c r="C1896" s="13" t="s">
        <v>85</v>
      </c>
      <c r="D1896" s="11" t="str">
        <f t="shared" si="90"/>
        <v>MP_4200_HSPiauí</v>
      </c>
      <c r="E1896" s="13" t="s">
        <v>271</v>
      </c>
      <c r="F1896" s="7" t="s">
        <v>30</v>
      </c>
      <c r="G1896" s="38" t="s">
        <v>88</v>
      </c>
      <c r="H1896" s="8">
        <v>0</v>
      </c>
      <c r="I1896" s="8">
        <v>7.0000000000000007E-2</v>
      </c>
    </row>
    <row r="1897" spans="1:9" hidden="1" x14ac:dyDescent="0.25">
      <c r="A1897" s="13" t="s">
        <v>272</v>
      </c>
      <c r="B1897" s="42" t="s">
        <v>241</v>
      </c>
      <c r="C1897" s="13" t="s">
        <v>85</v>
      </c>
      <c r="D1897" s="11" t="str">
        <f t="shared" si="90"/>
        <v>MP_4200_HSRio Grande do Norte</v>
      </c>
      <c r="E1897" s="13" t="s">
        <v>271</v>
      </c>
      <c r="F1897" s="7" t="s">
        <v>31</v>
      </c>
      <c r="G1897" s="38" t="s">
        <v>88</v>
      </c>
      <c r="H1897" s="8">
        <v>0</v>
      </c>
      <c r="I1897" s="8">
        <v>7.0000000000000007E-2</v>
      </c>
    </row>
    <row r="1898" spans="1:9" hidden="1" x14ac:dyDescent="0.25">
      <c r="A1898" s="13" t="s">
        <v>272</v>
      </c>
      <c r="B1898" s="42" t="s">
        <v>241</v>
      </c>
      <c r="C1898" s="13" t="s">
        <v>85</v>
      </c>
      <c r="D1898" s="11" t="str">
        <f t="shared" si="90"/>
        <v>MP_4200_HSRio Grande do Sul</v>
      </c>
      <c r="E1898" s="13" t="s">
        <v>271</v>
      </c>
      <c r="F1898" s="7" t="s">
        <v>32</v>
      </c>
      <c r="G1898" s="38" t="s">
        <v>88</v>
      </c>
      <c r="H1898" s="8">
        <v>0</v>
      </c>
      <c r="I1898" s="8">
        <v>0.12</v>
      </c>
    </row>
    <row r="1899" spans="1:9" hidden="1" x14ac:dyDescent="0.25">
      <c r="A1899" s="13" t="s">
        <v>272</v>
      </c>
      <c r="B1899" s="42" t="s">
        <v>241</v>
      </c>
      <c r="C1899" s="13" t="s">
        <v>85</v>
      </c>
      <c r="D1899" s="11" t="str">
        <f t="shared" si="90"/>
        <v>MP_4200_HSRio de Janeiro</v>
      </c>
      <c r="E1899" s="13" t="s">
        <v>271</v>
      </c>
      <c r="F1899" s="7" t="s">
        <v>33</v>
      </c>
      <c r="G1899" s="38" t="s">
        <v>88</v>
      </c>
      <c r="H1899" s="8">
        <v>0</v>
      </c>
      <c r="I1899" s="8">
        <v>0.12</v>
      </c>
    </row>
    <row r="1900" spans="1:9" hidden="1" x14ac:dyDescent="0.25">
      <c r="A1900" s="13" t="s">
        <v>272</v>
      </c>
      <c r="B1900" s="42" t="s">
        <v>241</v>
      </c>
      <c r="C1900" s="13" t="s">
        <v>85</v>
      </c>
      <c r="D1900" s="11" t="str">
        <f t="shared" si="90"/>
        <v>MP_4200_HSRondônia</v>
      </c>
      <c r="E1900" s="13" t="s">
        <v>271</v>
      </c>
      <c r="F1900" s="7" t="s">
        <v>34</v>
      </c>
      <c r="G1900" s="38" t="s">
        <v>88</v>
      </c>
      <c r="H1900" s="8">
        <v>0</v>
      </c>
      <c r="I1900" s="8">
        <v>7.0000000000000007E-2</v>
      </c>
    </row>
    <row r="1901" spans="1:9" hidden="1" x14ac:dyDescent="0.25">
      <c r="A1901" s="13" t="s">
        <v>272</v>
      </c>
      <c r="B1901" s="42" t="s">
        <v>241</v>
      </c>
      <c r="C1901" s="13" t="s">
        <v>85</v>
      </c>
      <c r="D1901" s="11" t="str">
        <f t="shared" si="90"/>
        <v>MP_4200_HSRoraima</v>
      </c>
      <c r="E1901" s="13" t="s">
        <v>271</v>
      </c>
      <c r="F1901" s="7" t="s">
        <v>35</v>
      </c>
      <c r="G1901" s="38" t="s">
        <v>88</v>
      </c>
      <c r="H1901" s="8">
        <v>0</v>
      </c>
      <c r="I1901" s="8">
        <v>7.0000000000000007E-2</v>
      </c>
    </row>
    <row r="1902" spans="1:9" hidden="1" x14ac:dyDescent="0.25">
      <c r="A1902" s="13" t="s">
        <v>272</v>
      </c>
      <c r="B1902" s="42" t="s">
        <v>241</v>
      </c>
      <c r="C1902" s="13" t="s">
        <v>85</v>
      </c>
      <c r="D1902" s="11" t="str">
        <f t="shared" si="90"/>
        <v>MP_4200_HSSanta Catarina</v>
      </c>
      <c r="E1902" s="13" t="s">
        <v>271</v>
      </c>
      <c r="F1902" s="7" t="s">
        <v>36</v>
      </c>
      <c r="G1902" s="38" t="s">
        <v>88</v>
      </c>
      <c r="H1902" s="8">
        <v>0</v>
      </c>
      <c r="I1902" s="8">
        <v>0.12</v>
      </c>
    </row>
    <row r="1903" spans="1:9" hidden="1" x14ac:dyDescent="0.25">
      <c r="A1903" s="13" t="s">
        <v>272</v>
      </c>
      <c r="B1903" s="42" t="s">
        <v>241</v>
      </c>
      <c r="C1903" s="13" t="s">
        <v>85</v>
      </c>
      <c r="D1903" s="11" t="str">
        <f t="shared" si="90"/>
        <v>MP_4200_HSSergipe</v>
      </c>
      <c r="E1903" s="13" t="s">
        <v>271</v>
      </c>
      <c r="F1903" s="7" t="s">
        <v>37</v>
      </c>
      <c r="G1903" s="38" t="s">
        <v>88</v>
      </c>
      <c r="H1903" s="8">
        <v>0</v>
      </c>
      <c r="I1903" s="8">
        <v>7.0000000000000007E-2</v>
      </c>
    </row>
    <row r="1904" spans="1:9" hidden="1" x14ac:dyDescent="0.25">
      <c r="A1904" s="13" t="s">
        <v>272</v>
      </c>
      <c r="B1904" s="42" t="s">
        <v>241</v>
      </c>
      <c r="C1904" s="13" t="s">
        <v>85</v>
      </c>
      <c r="D1904" s="11" t="str">
        <f t="shared" si="90"/>
        <v>MP_4200_HSTocantins</v>
      </c>
      <c r="E1904" s="13" t="s">
        <v>271</v>
      </c>
      <c r="F1904" s="7" t="s">
        <v>38</v>
      </c>
      <c r="G1904" s="38" t="s">
        <v>88</v>
      </c>
      <c r="H1904" s="8">
        <v>0</v>
      </c>
      <c r="I1904" s="8">
        <v>7.0000000000000007E-2</v>
      </c>
    </row>
    <row r="1905" spans="1:9" hidden="1" x14ac:dyDescent="0.25">
      <c r="A1905" s="13" t="s">
        <v>272</v>
      </c>
      <c r="B1905" s="42" t="s">
        <v>241</v>
      </c>
      <c r="C1905" s="13" t="s">
        <v>85</v>
      </c>
      <c r="D1905" s="11" t="str">
        <f t="shared" si="90"/>
        <v>MP_4200_HSZona Franca de Manaus</v>
      </c>
      <c r="E1905" s="13" t="s">
        <v>271</v>
      </c>
      <c r="F1905" s="7" t="s">
        <v>245</v>
      </c>
      <c r="G1905" s="38" t="s">
        <v>88</v>
      </c>
      <c r="H1905" s="8">
        <v>0</v>
      </c>
      <c r="I1905" s="8">
        <v>0</v>
      </c>
    </row>
    <row r="1906" spans="1:9" hidden="1" x14ac:dyDescent="0.25">
      <c r="A1906" s="14" t="s">
        <v>287</v>
      </c>
      <c r="B1906" s="41" t="s">
        <v>250</v>
      </c>
      <c r="C1906" s="14" t="s">
        <v>273</v>
      </c>
      <c r="D1906" s="5" t="str">
        <f t="shared" si="90"/>
        <v>POSGO_ELITESão Paulo</v>
      </c>
      <c r="E1906" s="14" t="s">
        <v>279</v>
      </c>
      <c r="F1906" s="5" t="s">
        <v>11</v>
      </c>
      <c r="G1906" s="37" t="s">
        <v>289</v>
      </c>
      <c r="H1906" s="6">
        <v>0</v>
      </c>
      <c r="I1906" s="6">
        <v>0.18</v>
      </c>
    </row>
    <row r="1907" spans="1:9" hidden="1" x14ac:dyDescent="0.25">
      <c r="A1907" s="13" t="s">
        <v>287</v>
      </c>
      <c r="B1907" s="42" t="s">
        <v>250</v>
      </c>
      <c r="C1907" s="13" t="s">
        <v>273</v>
      </c>
      <c r="D1907" s="11" t="str">
        <f t="shared" si="90"/>
        <v>POSGO_ELITEAcre</v>
      </c>
      <c r="E1907" s="13" t="s">
        <v>279</v>
      </c>
      <c r="F1907" s="7" t="s">
        <v>13</v>
      </c>
      <c r="G1907" s="38" t="s">
        <v>289</v>
      </c>
      <c r="H1907" s="8">
        <v>0</v>
      </c>
      <c r="I1907" s="8">
        <v>0.04</v>
      </c>
    </row>
    <row r="1908" spans="1:9" hidden="1" x14ac:dyDescent="0.25">
      <c r="A1908" s="13" t="s">
        <v>287</v>
      </c>
      <c r="B1908" s="42" t="s">
        <v>250</v>
      </c>
      <c r="C1908" s="13" t="s">
        <v>273</v>
      </c>
      <c r="D1908" s="11" t="str">
        <f t="shared" si="90"/>
        <v>POSGO_ELITEAlagoas</v>
      </c>
      <c r="E1908" s="13" t="s">
        <v>279</v>
      </c>
      <c r="F1908" s="7" t="s">
        <v>14</v>
      </c>
      <c r="G1908" s="38" t="s">
        <v>289</v>
      </c>
      <c r="H1908" s="8">
        <v>0</v>
      </c>
      <c r="I1908" s="8">
        <v>0.04</v>
      </c>
    </row>
    <row r="1909" spans="1:9" hidden="1" x14ac:dyDescent="0.25">
      <c r="A1909" s="13" t="s">
        <v>287</v>
      </c>
      <c r="B1909" s="42" t="s">
        <v>250</v>
      </c>
      <c r="C1909" s="13" t="s">
        <v>273</v>
      </c>
      <c r="D1909" s="11" t="str">
        <f t="shared" si="90"/>
        <v>POSGO_ELITEAmazonas</v>
      </c>
      <c r="E1909" s="13" t="s">
        <v>279</v>
      </c>
      <c r="F1909" s="7" t="s">
        <v>15</v>
      </c>
      <c r="G1909" s="38" t="s">
        <v>289</v>
      </c>
      <c r="H1909" s="8">
        <v>0</v>
      </c>
      <c r="I1909" s="8">
        <v>0.04</v>
      </c>
    </row>
    <row r="1910" spans="1:9" hidden="1" x14ac:dyDescent="0.25">
      <c r="A1910" s="13" t="s">
        <v>287</v>
      </c>
      <c r="B1910" s="42" t="s">
        <v>250</v>
      </c>
      <c r="C1910" s="13" t="s">
        <v>273</v>
      </c>
      <c r="D1910" s="11" t="str">
        <f t="shared" si="90"/>
        <v>POSGO_ELITEAmapá</v>
      </c>
      <c r="E1910" s="13" t="s">
        <v>279</v>
      </c>
      <c r="F1910" s="7" t="s">
        <v>16</v>
      </c>
      <c r="G1910" s="38" t="s">
        <v>289</v>
      </c>
      <c r="H1910" s="8">
        <v>0</v>
      </c>
      <c r="I1910" s="8">
        <v>0.04</v>
      </c>
    </row>
    <row r="1911" spans="1:9" hidden="1" x14ac:dyDescent="0.25">
      <c r="A1911" s="13" t="s">
        <v>287</v>
      </c>
      <c r="B1911" s="42" t="s">
        <v>250</v>
      </c>
      <c r="C1911" s="13" t="s">
        <v>273</v>
      </c>
      <c r="D1911" s="11" t="str">
        <f t="shared" si="90"/>
        <v>POSGO_ELITEBahia</v>
      </c>
      <c r="E1911" s="13" t="s">
        <v>279</v>
      </c>
      <c r="F1911" s="7" t="s">
        <v>17</v>
      </c>
      <c r="G1911" s="38" t="s">
        <v>289</v>
      </c>
      <c r="H1911" s="8">
        <v>0</v>
      </c>
      <c r="I1911" s="8">
        <v>0.04</v>
      </c>
    </row>
    <row r="1912" spans="1:9" hidden="1" x14ac:dyDescent="0.25">
      <c r="A1912" s="13" t="s">
        <v>287</v>
      </c>
      <c r="B1912" s="42" t="s">
        <v>250</v>
      </c>
      <c r="C1912" s="13" t="s">
        <v>273</v>
      </c>
      <c r="D1912" s="11" t="str">
        <f t="shared" si="90"/>
        <v>POSGO_ELITECeará</v>
      </c>
      <c r="E1912" s="13" t="s">
        <v>279</v>
      </c>
      <c r="F1912" s="7" t="s">
        <v>18</v>
      </c>
      <c r="G1912" s="38" t="s">
        <v>289</v>
      </c>
      <c r="H1912" s="8">
        <v>0</v>
      </c>
      <c r="I1912" s="8">
        <v>0.04</v>
      </c>
    </row>
    <row r="1913" spans="1:9" hidden="1" x14ac:dyDescent="0.25">
      <c r="A1913" s="13" t="s">
        <v>287</v>
      </c>
      <c r="B1913" s="42" t="s">
        <v>250</v>
      </c>
      <c r="C1913" s="13" t="s">
        <v>273</v>
      </c>
      <c r="D1913" s="11" t="str">
        <f t="shared" si="90"/>
        <v>POSGO_ELITEDistrito Federal</v>
      </c>
      <c r="E1913" s="13" t="s">
        <v>279</v>
      </c>
      <c r="F1913" s="7" t="s">
        <v>19</v>
      </c>
      <c r="G1913" s="38" t="s">
        <v>289</v>
      </c>
      <c r="H1913" s="8">
        <v>0</v>
      </c>
      <c r="I1913" s="8">
        <v>0.04</v>
      </c>
    </row>
    <row r="1914" spans="1:9" hidden="1" x14ac:dyDescent="0.25">
      <c r="A1914" s="13" t="s">
        <v>287</v>
      </c>
      <c r="B1914" s="42" t="s">
        <v>250</v>
      </c>
      <c r="C1914" s="13" t="s">
        <v>273</v>
      </c>
      <c r="D1914" s="11" t="str">
        <f t="shared" si="90"/>
        <v>POSGO_ELITEEspírito Santo</v>
      </c>
      <c r="E1914" s="13" t="s">
        <v>279</v>
      </c>
      <c r="F1914" s="7" t="s">
        <v>20</v>
      </c>
      <c r="G1914" s="38" t="s">
        <v>289</v>
      </c>
      <c r="H1914" s="8">
        <v>0</v>
      </c>
      <c r="I1914" s="8">
        <v>0.04</v>
      </c>
    </row>
    <row r="1915" spans="1:9" hidden="1" x14ac:dyDescent="0.25">
      <c r="A1915" s="13" t="s">
        <v>287</v>
      </c>
      <c r="B1915" s="42" t="s">
        <v>250</v>
      </c>
      <c r="C1915" s="13" t="s">
        <v>273</v>
      </c>
      <c r="D1915" s="11" t="str">
        <f t="shared" si="90"/>
        <v>POSGO_ELITEGoiás</v>
      </c>
      <c r="E1915" s="13" t="s">
        <v>279</v>
      </c>
      <c r="F1915" s="7" t="s">
        <v>21</v>
      </c>
      <c r="G1915" s="38" t="s">
        <v>289</v>
      </c>
      <c r="H1915" s="8">
        <v>0</v>
      </c>
      <c r="I1915" s="8">
        <v>0.04</v>
      </c>
    </row>
    <row r="1916" spans="1:9" hidden="1" x14ac:dyDescent="0.25">
      <c r="A1916" s="13" t="s">
        <v>287</v>
      </c>
      <c r="B1916" s="42" t="s">
        <v>250</v>
      </c>
      <c r="C1916" s="13" t="s">
        <v>273</v>
      </c>
      <c r="D1916" s="11" t="str">
        <f t="shared" si="90"/>
        <v>POSGO_ELITEMaranhão</v>
      </c>
      <c r="E1916" s="13" t="s">
        <v>279</v>
      </c>
      <c r="F1916" s="7" t="s">
        <v>22</v>
      </c>
      <c r="G1916" s="38" t="s">
        <v>289</v>
      </c>
      <c r="H1916" s="8">
        <v>0</v>
      </c>
      <c r="I1916" s="8">
        <v>0.04</v>
      </c>
    </row>
    <row r="1917" spans="1:9" hidden="1" x14ac:dyDescent="0.25">
      <c r="A1917" s="13" t="s">
        <v>287</v>
      </c>
      <c r="B1917" s="42" t="s">
        <v>250</v>
      </c>
      <c r="C1917" s="13" t="s">
        <v>273</v>
      </c>
      <c r="D1917" s="11" t="str">
        <f t="shared" si="90"/>
        <v>POSGO_ELITEMato Grosso</v>
      </c>
      <c r="E1917" s="13" t="s">
        <v>279</v>
      </c>
      <c r="F1917" s="7" t="s">
        <v>23</v>
      </c>
      <c r="G1917" s="38" t="s">
        <v>289</v>
      </c>
      <c r="H1917" s="8">
        <v>0</v>
      </c>
      <c r="I1917" s="8">
        <v>0.04</v>
      </c>
    </row>
    <row r="1918" spans="1:9" hidden="1" x14ac:dyDescent="0.25">
      <c r="A1918" s="13" t="s">
        <v>287</v>
      </c>
      <c r="B1918" s="42" t="s">
        <v>250</v>
      </c>
      <c r="C1918" s="13" t="s">
        <v>273</v>
      </c>
      <c r="D1918" s="11" t="str">
        <f t="shared" si="90"/>
        <v>POSGO_ELITEMato Grosso do Sul</v>
      </c>
      <c r="E1918" s="13" t="s">
        <v>279</v>
      </c>
      <c r="F1918" s="7" t="s">
        <v>24</v>
      </c>
      <c r="G1918" s="38" t="s">
        <v>289</v>
      </c>
      <c r="H1918" s="8">
        <v>0</v>
      </c>
      <c r="I1918" s="8">
        <v>0.04</v>
      </c>
    </row>
    <row r="1919" spans="1:9" hidden="1" x14ac:dyDescent="0.25">
      <c r="A1919" s="13" t="s">
        <v>287</v>
      </c>
      <c r="B1919" s="42" t="s">
        <v>250</v>
      </c>
      <c r="C1919" s="13" t="s">
        <v>273</v>
      </c>
      <c r="D1919" s="11" t="str">
        <f t="shared" si="90"/>
        <v>POSGO_ELITEMinas Gerais</v>
      </c>
      <c r="E1919" s="13" t="s">
        <v>279</v>
      </c>
      <c r="F1919" s="7" t="s">
        <v>25</v>
      </c>
      <c r="G1919" s="38" t="s">
        <v>289</v>
      </c>
      <c r="H1919" s="8">
        <v>0</v>
      </c>
      <c r="I1919" s="8">
        <v>0.04</v>
      </c>
    </row>
    <row r="1920" spans="1:9" hidden="1" x14ac:dyDescent="0.25">
      <c r="A1920" s="13" t="s">
        <v>287</v>
      </c>
      <c r="B1920" s="42" t="s">
        <v>250</v>
      </c>
      <c r="C1920" s="13" t="s">
        <v>273</v>
      </c>
      <c r="D1920" s="11" t="str">
        <f t="shared" si="90"/>
        <v>POSGO_ELITEPará</v>
      </c>
      <c r="E1920" s="13" t="s">
        <v>279</v>
      </c>
      <c r="F1920" s="7" t="s">
        <v>26</v>
      </c>
      <c r="G1920" s="38" t="s">
        <v>289</v>
      </c>
      <c r="H1920" s="8">
        <v>0</v>
      </c>
      <c r="I1920" s="8">
        <v>0.04</v>
      </c>
    </row>
    <row r="1921" spans="1:9" hidden="1" x14ac:dyDescent="0.25">
      <c r="A1921" s="13" t="s">
        <v>287</v>
      </c>
      <c r="B1921" s="42" t="s">
        <v>250</v>
      </c>
      <c r="C1921" s="13" t="s">
        <v>273</v>
      </c>
      <c r="D1921" s="11" t="str">
        <f t="shared" si="90"/>
        <v>POSGO_ELITEParaíba</v>
      </c>
      <c r="E1921" s="13" t="s">
        <v>279</v>
      </c>
      <c r="F1921" s="7" t="s">
        <v>27</v>
      </c>
      <c r="G1921" s="38" t="s">
        <v>289</v>
      </c>
      <c r="H1921" s="8">
        <v>0</v>
      </c>
      <c r="I1921" s="8">
        <v>0.04</v>
      </c>
    </row>
    <row r="1922" spans="1:9" hidden="1" x14ac:dyDescent="0.25">
      <c r="A1922" s="13" t="s">
        <v>287</v>
      </c>
      <c r="B1922" s="42" t="s">
        <v>250</v>
      </c>
      <c r="C1922" s="13" t="s">
        <v>273</v>
      </c>
      <c r="D1922" s="11" t="str">
        <f t="shared" si="90"/>
        <v>POSGO_ELITEParaná</v>
      </c>
      <c r="E1922" s="13" t="s">
        <v>279</v>
      </c>
      <c r="F1922" s="7" t="s">
        <v>28</v>
      </c>
      <c r="G1922" s="38" t="s">
        <v>289</v>
      </c>
      <c r="H1922" s="8">
        <v>0</v>
      </c>
      <c r="I1922" s="8">
        <v>0.04</v>
      </c>
    </row>
    <row r="1923" spans="1:9" hidden="1" x14ac:dyDescent="0.25">
      <c r="A1923" s="13" t="s">
        <v>287</v>
      </c>
      <c r="B1923" s="42" t="s">
        <v>250</v>
      </c>
      <c r="C1923" s="13" t="s">
        <v>273</v>
      </c>
      <c r="D1923" s="11" t="str">
        <f t="shared" si="90"/>
        <v>POSGO_ELITEPernambuco</v>
      </c>
      <c r="E1923" s="13" t="s">
        <v>279</v>
      </c>
      <c r="F1923" s="7" t="s">
        <v>29</v>
      </c>
      <c r="G1923" s="38" t="s">
        <v>289</v>
      </c>
      <c r="H1923" s="8">
        <v>0</v>
      </c>
      <c r="I1923" s="8">
        <v>0.04</v>
      </c>
    </row>
    <row r="1924" spans="1:9" hidden="1" x14ac:dyDescent="0.25">
      <c r="A1924" s="13" t="s">
        <v>287</v>
      </c>
      <c r="B1924" s="42" t="s">
        <v>250</v>
      </c>
      <c r="C1924" s="13" t="s">
        <v>273</v>
      </c>
      <c r="D1924" s="11" t="str">
        <f t="shared" si="90"/>
        <v>POSGO_ELITEPiauí</v>
      </c>
      <c r="E1924" s="13" t="s">
        <v>279</v>
      </c>
      <c r="F1924" s="7" t="s">
        <v>30</v>
      </c>
      <c r="G1924" s="38" t="s">
        <v>289</v>
      </c>
      <c r="H1924" s="8">
        <v>0</v>
      </c>
      <c r="I1924" s="8">
        <v>0.04</v>
      </c>
    </row>
    <row r="1925" spans="1:9" hidden="1" x14ac:dyDescent="0.25">
      <c r="A1925" s="13" t="s">
        <v>287</v>
      </c>
      <c r="B1925" s="42" t="s">
        <v>250</v>
      </c>
      <c r="C1925" s="13" t="s">
        <v>273</v>
      </c>
      <c r="D1925" s="11" t="str">
        <f t="shared" si="90"/>
        <v>POSGO_ELITERio Grande do Norte</v>
      </c>
      <c r="E1925" s="13" t="s">
        <v>279</v>
      </c>
      <c r="F1925" s="7" t="s">
        <v>31</v>
      </c>
      <c r="G1925" s="38" t="s">
        <v>289</v>
      </c>
      <c r="H1925" s="8">
        <v>0</v>
      </c>
      <c r="I1925" s="8">
        <v>0.04</v>
      </c>
    </row>
    <row r="1926" spans="1:9" hidden="1" x14ac:dyDescent="0.25">
      <c r="A1926" s="13" t="s">
        <v>287</v>
      </c>
      <c r="B1926" s="42" t="s">
        <v>250</v>
      </c>
      <c r="C1926" s="13" t="s">
        <v>273</v>
      </c>
      <c r="D1926" s="11" t="str">
        <f t="shared" si="90"/>
        <v>POSGO_ELITERio Grande do Sul</v>
      </c>
      <c r="E1926" s="13" t="s">
        <v>279</v>
      </c>
      <c r="F1926" s="7" t="s">
        <v>32</v>
      </c>
      <c r="G1926" s="38" t="s">
        <v>289</v>
      </c>
      <c r="H1926" s="8">
        <v>0</v>
      </c>
      <c r="I1926" s="8">
        <v>0.04</v>
      </c>
    </row>
    <row r="1927" spans="1:9" hidden="1" x14ac:dyDescent="0.25">
      <c r="A1927" s="13" t="s">
        <v>287</v>
      </c>
      <c r="B1927" s="42" t="s">
        <v>250</v>
      </c>
      <c r="C1927" s="13" t="s">
        <v>273</v>
      </c>
      <c r="D1927" s="11" t="str">
        <f t="shared" si="90"/>
        <v>POSGO_ELITERio de Janeiro</v>
      </c>
      <c r="E1927" s="13" t="s">
        <v>279</v>
      </c>
      <c r="F1927" s="7" t="s">
        <v>33</v>
      </c>
      <c r="G1927" s="38" t="s">
        <v>289</v>
      </c>
      <c r="H1927" s="8">
        <v>0</v>
      </c>
      <c r="I1927" s="8">
        <v>0.04</v>
      </c>
    </row>
    <row r="1928" spans="1:9" hidden="1" x14ac:dyDescent="0.25">
      <c r="A1928" s="13" t="s">
        <v>287</v>
      </c>
      <c r="B1928" s="42" t="s">
        <v>250</v>
      </c>
      <c r="C1928" s="13" t="s">
        <v>273</v>
      </c>
      <c r="D1928" s="11" t="str">
        <f t="shared" si="90"/>
        <v>POSGO_ELITERondônia</v>
      </c>
      <c r="E1928" s="13" t="s">
        <v>279</v>
      </c>
      <c r="F1928" s="7" t="s">
        <v>34</v>
      </c>
      <c r="G1928" s="38" t="s">
        <v>289</v>
      </c>
      <c r="H1928" s="8">
        <v>0</v>
      </c>
      <c r="I1928" s="8">
        <v>0.04</v>
      </c>
    </row>
    <row r="1929" spans="1:9" hidden="1" x14ac:dyDescent="0.25">
      <c r="A1929" s="13" t="s">
        <v>287</v>
      </c>
      <c r="B1929" s="42" t="s">
        <v>250</v>
      </c>
      <c r="C1929" s="13" t="s">
        <v>273</v>
      </c>
      <c r="D1929" s="11" t="str">
        <f t="shared" si="90"/>
        <v>POSGO_ELITERoraima</v>
      </c>
      <c r="E1929" s="13" t="s">
        <v>279</v>
      </c>
      <c r="F1929" s="7" t="s">
        <v>35</v>
      </c>
      <c r="G1929" s="38" t="s">
        <v>289</v>
      </c>
      <c r="H1929" s="8">
        <v>0</v>
      </c>
      <c r="I1929" s="8">
        <v>0.04</v>
      </c>
    </row>
    <row r="1930" spans="1:9" hidden="1" x14ac:dyDescent="0.25">
      <c r="A1930" s="13" t="s">
        <v>287</v>
      </c>
      <c r="B1930" s="42" t="s">
        <v>250</v>
      </c>
      <c r="C1930" s="13" t="s">
        <v>273</v>
      </c>
      <c r="D1930" s="11" t="str">
        <f t="shared" si="90"/>
        <v>POSGO_ELITESanta Catarina</v>
      </c>
      <c r="E1930" s="13" t="s">
        <v>279</v>
      </c>
      <c r="F1930" s="7" t="s">
        <v>36</v>
      </c>
      <c r="G1930" s="38" t="s">
        <v>289</v>
      </c>
      <c r="H1930" s="8">
        <v>0</v>
      </c>
      <c r="I1930" s="8">
        <v>0.04</v>
      </c>
    </row>
    <row r="1931" spans="1:9" hidden="1" x14ac:dyDescent="0.25">
      <c r="A1931" s="13" t="s">
        <v>287</v>
      </c>
      <c r="B1931" s="42" t="s">
        <v>250</v>
      </c>
      <c r="C1931" s="13" t="s">
        <v>273</v>
      </c>
      <c r="D1931" s="11" t="str">
        <f t="shared" si="90"/>
        <v>POSGO_ELITESergipe</v>
      </c>
      <c r="E1931" s="13" t="s">
        <v>279</v>
      </c>
      <c r="F1931" s="7" t="s">
        <v>37</v>
      </c>
      <c r="G1931" s="38" t="s">
        <v>289</v>
      </c>
      <c r="H1931" s="8">
        <v>0</v>
      </c>
      <c r="I1931" s="8">
        <v>0.04</v>
      </c>
    </row>
    <row r="1932" spans="1:9" hidden="1" x14ac:dyDescent="0.25">
      <c r="A1932" s="13" t="s">
        <v>287</v>
      </c>
      <c r="B1932" s="42" t="s">
        <v>250</v>
      </c>
      <c r="C1932" s="13" t="s">
        <v>273</v>
      </c>
      <c r="D1932" s="11" t="str">
        <f t="shared" si="90"/>
        <v>POSGO_ELITETocantins</v>
      </c>
      <c r="E1932" s="13" t="s">
        <v>279</v>
      </c>
      <c r="F1932" s="7" t="s">
        <v>38</v>
      </c>
      <c r="G1932" s="38" t="s">
        <v>289</v>
      </c>
      <c r="H1932" s="8">
        <v>0</v>
      </c>
      <c r="I1932" s="8">
        <v>0.04</v>
      </c>
    </row>
    <row r="1933" spans="1:9" hidden="1" x14ac:dyDescent="0.25">
      <c r="A1933" s="13" t="s">
        <v>287</v>
      </c>
      <c r="B1933" s="42" t="s">
        <v>250</v>
      </c>
      <c r="C1933" s="13" t="s">
        <v>273</v>
      </c>
      <c r="D1933" s="11" t="str">
        <f t="shared" si="90"/>
        <v>POSGO_ELITEZona Franca de Manaus</v>
      </c>
      <c r="E1933" s="13" t="s">
        <v>279</v>
      </c>
      <c r="F1933" s="7" t="s">
        <v>245</v>
      </c>
      <c r="G1933" s="38" t="s">
        <v>289</v>
      </c>
      <c r="H1933" s="8">
        <v>0</v>
      </c>
      <c r="I1933" s="8">
        <v>0</v>
      </c>
    </row>
    <row r="1934" spans="1:9" hidden="1" x14ac:dyDescent="0.25">
      <c r="A1934" s="14" t="s">
        <v>288</v>
      </c>
      <c r="B1934" s="41" t="s">
        <v>250</v>
      </c>
      <c r="C1934" s="14" t="s">
        <v>273</v>
      </c>
      <c r="D1934" s="5" t="str">
        <f t="shared" ref="D1934:D1989" si="91">E1934&amp;F1934</f>
        <v>POSGO_M10_PROSão Paulo</v>
      </c>
      <c r="E1934" s="14" t="s">
        <v>280</v>
      </c>
      <c r="F1934" s="5" t="s">
        <v>11</v>
      </c>
      <c r="G1934" s="37" t="s">
        <v>289</v>
      </c>
      <c r="H1934" s="6">
        <v>0</v>
      </c>
      <c r="I1934" s="6">
        <v>0.18</v>
      </c>
    </row>
    <row r="1935" spans="1:9" hidden="1" x14ac:dyDescent="0.25">
      <c r="A1935" s="13" t="s">
        <v>288</v>
      </c>
      <c r="B1935" s="42" t="s">
        <v>250</v>
      </c>
      <c r="C1935" s="13" t="s">
        <v>273</v>
      </c>
      <c r="D1935" s="11" t="str">
        <f t="shared" si="91"/>
        <v>POSGO_M10_PROAcre</v>
      </c>
      <c r="E1935" s="13" t="s">
        <v>280</v>
      </c>
      <c r="F1935" s="7" t="s">
        <v>13</v>
      </c>
      <c r="G1935" s="38" t="s">
        <v>289</v>
      </c>
      <c r="H1935" s="8">
        <v>0</v>
      </c>
      <c r="I1935" s="8">
        <v>0.04</v>
      </c>
    </row>
    <row r="1936" spans="1:9" hidden="1" x14ac:dyDescent="0.25">
      <c r="A1936" s="13" t="s">
        <v>288</v>
      </c>
      <c r="B1936" s="42" t="s">
        <v>250</v>
      </c>
      <c r="C1936" s="13" t="s">
        <v>273</v>
      </c>
      <c r="D1936" s="11" t="str">
        <f t="shared" si="91"/>
        <v>POSGO_M10_PROAlagoas</v>
      </c>
      <c r="E1936" s="13" t="s">
        <v>280</v>
      </c>
      <c r="F1936" s="7" t="s">
        <v>14</v>
      </c>
      <c r="G1936" s="38" t="s">
        <v>289</v>
      </c>
      <c r="H1936" s="8">
        <v>0</v>
      </c>
      <c r="I1936" s="8">
        <v>0.04</v>
      </c>
    </row>
    <row r="1937" spans="1:9" hidden="1" x14ac:dyDescent="0.25">
      <c r="A1937" s="13" t="s">
        <v>288</v>
      </c>
      <c r="B1937" s="42" t="s">
        <v>250</v>
      </c>
      <c r="C1937" s="13" t="s">
        <v>273</v>
      </c>
      <c r="D1937" s="11" t="str">
        <f t="shared" si="91"/>
        <v>POSGO_M10_PROAmazonas</v>
      </c>
      <c r="E1937" s="13" t="s">
        <v>280</v>
      </c>
      <c r="F1937" s="7" t="s">
        <v>15</v>
      </c>
      <c r="G1937" s="38" t="s">
        <v>289</v>
      </c>
      <c r="H1937" s="8">
        <v>0</v>
      </c>
      <c r="I1937" s="8">
        <v>0.04</v>
      </c>
    </row>
    <row r="1938" spans="1:9" hidden="1" x14ac:dyDescent="0.25">
      <c r="A1938" s="13" t="s">
        <v>288</v>
      </c>
      <c r="B1938" s="42" t="s">
        <v>250</v>
      </c>
      <c r="C1938" s="13" t="s">
        <v>273</v>
      </c>
      <c r="D1938" s="11" t="str">
        <f t="shared" si="91"/>
        <v>POSGO_M10_PROAmapá</v>
      </c>
      <c r="E1938" s="13" t="s">
        <v>280</v>
      </c>
      <c r="F1938" s="7" t="s">
        <v>16</v>
      </c>
      <c r="G1938" s="38" t="s">
        <v>289</v>
      </c>
      <c r="H1938" s="8">
        <v>0</v>
      </c>
      <c r="I1938" s="8">
        <v>0.04</v>
      </c>
    </row>
    <row r="1939" spans="1:9" hidden="1" x14ac:dyDescent="0.25">
      <c r="A1939" s="13" t="s">
        <v>288</v>
      </c>
      <c r="B1939" s="42" t="s">
        <v>250</v>
      </c>
      <c r="C1939" s="13" t="s">
        <v>273</v>
      </c>
      <c r="D1939" s="11" t="str">
        <f t="shared" si="91"/>
        <v>POSGO_M10_PROBahia</v>
      </c>
      <c r="E1939" s="13" t="s">
        <v>280</v>
      </c>
      <c r="F1939" s="7" t="s">
        <v>17</v>
      </c>
      <c r="G1939" s="38" t="s">
        <v>289</v>
      </c>
      <c r="H1939" s="8">
        <v>0</v>
      </c>
      <c r="I1939" s="8">
        <v>0.04</v>
      </c>
    </row>
    <row r="1940" spans="1:9" hidden="1" x14ac:dyDescent="0.25">
      <c r="A1940" s="13" t="s">
        <v>288</v>
      </c>
      <c r="B1940" s="42" t="s">
        <v>250</v>
      </c>
      <c r="C1940" s="13" t="s">
        <v>273</v>
      </c>
      <c r="D1940" s="11" t="str">
        <f t="shared" si="91"/>
        <v>POSGO_M10_PROCeará</v>
      </c>
      <c r="E1940" s="13" t="s">
        <v>280</v>
      </c>
      <c r="F1940" s="7" t="s">
        <v>18</v>
      </c>
      <c r="G1940" s="38" t="s">
        <v>289</v>
      </c>
      <c r="H1940" s="8">
        <v>0</v>
      </c>
      <c r="I1940" s="8">
        <v>0.04</v>
      </c>
    </row>
    <row r="1941" spans="1:9" hidden="1" x14ac:dyDescent="0.25">
      <c r="A1941" s="13" t="s">
        <v>288</v>
      </c>
      <c r="B1941" s="42" t="s">
        <v>250</v>
      </c>
      <c r="C1941" s="13" t="s">
        <v>273</v>
      </c>
      <c r="D1941" s="11" t="str">
        <f t="shared" si="91"/>
        <v>POSGO_M10_PRODistrito Federal</v>
      </c>
      <c r="E1941" s="13" t="s">
        <v>280</v>
      </c>
      <c r="F1941" s="7" t="s">
        <v>19</v>
      </c>
      <c r="G1941" s="38" t="s">
        <v>289</v>
      </c>
      <c r="H1941" s="8">
        <v>0</v>
      </c>
      <c r="I1941" s="8">
        <v>0.04</v>
      </c>
    </row>
    <row r="1942" spans="1:9" hidden="1" x14ac:dyDescent="0.25">
      <c r="A1942" s="13" t="s">
        <v>288</v>
      </c>
      <c r="B1942" s="42" t="s">
        <v>250</v>
      </c>
      <c r="C1942" s="13" t="s">
        <v>273</v>
      </c>
      <c r="D1942" s="11" t="str">
        <f t="shared" si="91"/>
        <v>POSGO_M10_PROEspírito Santo</v>
      </c>
      <c r="E1942" s="13" t="s">
        <v>280</v>
      </c>
      <c r="F1942" s="7" t="s">
        <v>20</v>
      </c>
      <c r="G1942" s="38" t="s">
        <v>289</v>
      </c>
      <c r="H1942" s="8">
        <v>0</v>
      </c>
      <c r="I1942" s="8">
        <v>0.04</v>
      </c>
    </row>
    <row r="1943" spans="1:9" hidden="1" x14ac:dyDescent="0.25">
      <c r="A1943" s="13" t="s">
        <v>288</v>
      </c>
      <c r="B1943" s="42" t="s">
        <v>250</v>
      </c>
      <c r="C1943" s="13" t="s">
        <v>273</v>
      </c>
      <c r="D1943" s="11" t="str">
        <f t="shared" si="91"/>
        <v>POSGO_M10_PROGoiás</v>
      </c>
      <c r="E1943" s="13" t="s">
        <v>280</v>
      </c>
      <c r="F1943" s="7" t="s">
        <v>21</v>
      </c>
      <c r="G1943" s="38" t="s">
        <v>289</v>
      </c>
      <c r="H1943" s="8">
        <v>0</v>
      </c>
      <c r="I1943" s="8">
        <v>0.04</v>
      </c>
    </row>
    <row r="1944" spans="1:9" hidden="1" x14ac:dyDescent="0.25">
      <c r="A1944" s="13" t="s">
        <v>288</v>
      </c>
      <c r="B1944" s="42" t="s">
        <v>250</v>
      </c>
      <c r="C1944" s="13" t="s">
        <v>273</v>
      </c>
      <c r="D1944" s="11" t="str">
        <f t="shared" si="91"/>
        <v>POSGO_M10_PROMaranhão</v>
      </c>
      <c r="E1944" s="13" t="s">
        <v>280</v>
      </c>
      <c r="F1944" s="7" t="s">
        <v>22</v>
      </c>
      <c r="G1944" s="38" t="s">
        <v>289</v>
      </c>
      <c r="H1944" s="8">
        <v>0</v>
      </c>
      <c r="I1944" s="8">
        <v>0.04</v>
      </c>
    </row>
    <row r="1945" spans="1:9" hidden="1" x14ac:dyDescent="0.25">
      <c r="A1945" s="13" t="s">
        <v>288</v>
      </c>
      <c r="B1945" s="42" t="s">
        <v>250</v>
      </c>
      <c r="C1945" s="13" t="s">
        <v>273</v>
      </c>
      <c r="D1945" s="11" t="str">
        <f t="shared" si="91"/>
        <v>POSGO_M10_PROMato Grosso</v>
      </c>
      <c r="E1945" s="13" t="s">
        <v>280</v>
      </c>
      <c r="F1945" s="7" t="s">
        <v>23</v>
      </c>
      <c r="G1945" s="38" t="s">
        <v>289</v>
      </c>
      <c r="H1945" s="8">
        <v>0</v>
      </c>
      <c r="I1945" s="8">
        <v>0.04</v>
      </c>
    </row>
    <row r="1946" spans="1:9" hidden="1" x14ac:dyDescent="0.25">
      <c r="A1946" s="13" t="s">
        <v>288</v>
      </c>
      <c r="B1946" s="42" t="s">
        <v>250</v>
      </c>
      <c r="C1946" s="13" t="s">
        <v>273</v>
      </c>
      <c r="D1946" s="11" t="str">
        <f t="shared" si="91"/>
        <v>POSGO_M10_PROMato Grosso do Sul</v>
      </c>
      <c r="E1946" s="13" t="s">
        <v>280</v>
      </c>
      <c r="F1946" s="7" t="s">
        <v>24</v>
      </c>
      <c r="G1946" s="38" t="s">
        <v>289</v>
      </c>
      <c r="H1946" s="8">
        <v>0</v>
      </c>
      <c r="I1946" s="8">
        <v>0.04</v>
      </c>
    </row>
    <row r="1947" spans="1:9" hidden="1" x14ac:dyDescent="0.25">
      <c r="A1947" s="13" t="s">
        <v>288</v>
      </c>
      <c r="B1947" s="42" t="s">
        <v>250</v>
      </c>
      <c r="C1947" s="13" t="s">
        <v>273</v>
      </c>
      <c r="D1947" s="11" t="str">
        <f t="shared" si="91"/>
        <v>POSGO_M10_PROMinas Gerais</v>
      </c>
      <c r="E1947" s="13" t="s">
        <v>280</v>
      </c>
      <c r="F1947" s="7" t="s">
        <v>25</v>
      </c>
      <c r="G1947" s="38" t="s">
        <v>289</v>
      </c>
      <c r="H1947" s="8">
        <v>0</v>
      </c>
      <c r="I1947" s="8">
        <v>0.04</v>
      </c>
    </row>
    <row r="1948" spans="1:9" hidden="1" x14ac:dyDescent="0.25">
      <c r="A1948" s="13" t="s">
        <v>288</v>
      </c>
      <c r="B1948" s="42" t="s">
        <v>250</v>
      </c>
      <c r="C1948" s="13" t="s">
        <v>273</v>
      </c>
      <c r="D1948" s="11" t="str">
        <f t="shared" si="91"/>
        <v>POSGO_M10_PROPará</v>
      </c>
      <c r="E1948" s="13" t="s">
        <v>280</v>
      </c>
      <c r="F1948" s="7" t="s">
        <v>26</v>
      </c>
      <c r="G1948" s="38" t="s">
        <v>289</v>
      </c>
      <c r="H1948" s="8">
        <v>0</v>
      </c>
      <c r="I1948" s="8">
        <v>0.04</v>
      </c>
    </row>
    <row r="1949" spans="1:9" hidden="1" x14ac:dyDescent="0.25">
      <c r="A1949" s="13" t="s">
        <v>288</v>
      </c>
      <c r="B1949" s="42" t="s">
        <v>250</v>
      </c>
      <c r="C1949" s="13" t="s">
        <v>273</v>
      </c>
      <c r="D1949" s="11" t="str">
        <f t="shared" si="91"/>
        <v>POSGO_M10_PROParaíba</v>
      </c>
      <c r="E1949" s="13" t="s">
        <v>280</v>
      </c>
      <c r="F1949" s="7" t="s">
        <v>27</v>
      </c>
      <c r="G1949" s="38" t="s">
        <v>289</v>
      </c>
      <c r="H1949" s="8">
        <v>0</v>
      </c>
      <c r="I1949" s="8">
        <v>0.04</v>
      </c>
    </row>
    <row r="1950" spans="1:9" hidden="1" x14ac:dyDescent="0.25">
      <c r="A1950" s="13" t="s">
        <v>288</v>
      </c>
      <c r="B1950" s="42" t="s">
        <v>250</v>
      </c>
      <c r="C1950" s="13" t="s">
        <v>273</v>
      </c>
      <c r="D1950" s="11" t="str">
        <f t="shared" si="91"/>
        <v>POSGO_M10_PROParaná</v>
      </c>
      <c r="E1950" s="13" t="s">
        <v>280</v>
      </c>
      <c r="F1950" s="7" t="s">
        <v>28</v>
      </c>
      <c r="G1950" s="38" t="s">
        <v>289</v>
      </c>
      <c r="H1950" s="8">
        <v>0</v>
      </c>
      <c r="I1950" s="8">
        <v>0.04</v>
      </c>
    </row>
    <row r="1951" spans="1:9" hidden="1" x14ac:dyDescent="0.25">
      <c r="A1951" s="13" t="s">
        <v>288</v>
      </c>
      <c r="B1951" s="42" t="s">
        <v>250</v>
      </c>
      <c r="C1951" s="13" t="s">
        <v>273</v>
      </c>
      <c r="D1951" s="11" t="str">
        <f t="shared" si="91"/>
        <v>POSGO_M10_PROPernambuco</v>
      </c>
      <c r="E1951" s="13" t="s">
        <v>280</v>
      </c>
      <c r="F1951" s="7" t="s">
        <v>29</v>
      </c>
      <c r="G1951" s="38" t="s">
        <v>289</v>
      </c>
      <c r="H1951" s="8">
        <v>0</v>
      </c>
      <c r="I1951" s="8">
        <v>0.04</v>
      </c>
    </row>
    <row r="1952" spans="1:9" hidden="1" x14ac:dyDescent="0.25">
      <c r="A1952" s="13" t="s">
        <v>288</v>
      </c>
      <c r="B1952" s="42" t="s">
        <v>250</v>
      </c>
      <c r="C1952" s="13" t="s">
        <v>273</v>
      </c>
      <c r="D1952" s="11" t="str">
        <f t="shared" si="91"/>
        <v>POSGO_M10_PROPiauí</v>
      </c>
      <c r="E1952" s="13" t="s">
        <v>280</v>
      </c>
      <c r="F1952" s="7" t="s">
        <v>30</v>
      </c>
      <c r="G1952" s="38" t="s">
        <v>289</v>
      </c>
      <c r="H1952" s="8">
        <v>0</v>
      </c>
      <c r="I1952" s="8">
        <v>0.04</v>
      </c>
    </row>
    <row r="1953" spans="1:9" hidden="1" x14ac:dyDescent="0.25">
      <c r="A1953" s="13" t="s">
        <v>288</v>
      </c>
      <c r="B1953" s="42" t="s">
        <v>250</v>
      </c>
      <c r="C1953" s="13" t="s">
        <v>273</v>
      </c>
      <c r="D1953" s="11" t="str">
        <f t="shared" si="91"/>
        <v>POSGO_M10_PRORio Grande do Norte</v>
      </c>
      <c r="E1953" s="13" t="s">
        <v>280</v>
      </c>
      <c r="F1953" s="7" t="s">
        <v>31</v>
      </c>
      <c r="G1953" s="38" t="s">
        <v>289</v>
      </c>
      <c r="H1953" s="8">
        <v>0</v>
      </c>
      <c r="I1953" s="8">
        <v>0.04</v>
      </c>
    </row>
    <row r="1954" spans="1:9" hidden="1" x14ac:dyDescent="0.25">
      <c r="A1954" s="13" t="s">
        <v>288</v>
      </c>
      <c r="B1954" s="42" t="s">
        <v>250</v>
      </c>
      <c r="C1954" s="13" t="s">
        <v>273</v>
      </c>
      <c r="D1954" s="11" t="str">
        <f t="shared" si="91"/>
        <v>POSGO_M10_PRORio Grande do Sul</v>
      </c>
      <c r="E1954" s="13" t="s">
        <v>280</v>
      </c>
      <c r="F1954" s="7" t="s">
        <v>32</v>
      </c>
      <c r="G1954" s="38" t="s">
        <v>289</v>
      </c>
      <c r="H1954" s="8">
        <v>0</v>
      </c>
      <c r="I1954" s="8">
        <v>0.04</v>
      </c>
    </row>
    <row r="1955" spans="1:9" hidden="1" x14ac:dyDescent="0.25">
      <c r="A1955" s="13" t="s">
        <v>288</v>
      </c>
      <c r="B1955" s="42" t="s">
        <v>250</v>
      </c>
      <c r="C1955" s="13" t="s">
        <v>273</v>
      </c>
      <c r="D1955" s="11" t="str">
        <f t="shared" si="91"/>
        <v>POSGO_M10_PRORio de Janeiro</v>
      </c>
      <c r="E1955" s="13" t="s">
        <v>280</v>
      </c>
      <c r="F1955" s="7" t="s">
        <v>33</v>
      </c>
      <c r="G1955" s="38" t="s">
        <v>289</v>
      </c>
      <c r="H1955" s="8">
        <v>0</v>
      </c>
      <c r="I1955" s="8">
        <v>0.04</v>
      </c>
    </row>
    <row r="1956" spans="1:9" hidden="1" x14ac:dyDescent="0.25">
      <c r="A1956" s="13" t="s">
        <v>288</v>
      </c>
      <c r="B1956" s="42" t="s">
        <v>250</v>
      </c>
      <c r="C1956" s="13" t="s">
        <v>273</v>
      </c>
      <c r="D1956" s="11" t="str">
        <f t="shared" si="91"/>
        <v>POSGO_M10_PRORondônia</v>
      </c>
      <c r="E1956" s="13" t="s">
        <v>280</v>
      </c>
      <c r="F1956" s="7" t="s">
        <v>34</v>
      </c>
      <c r="G1956" s="38" t="s">
        <v>289</v>
      </c>
      <c r="H1956" s="8">
        <v>0</v>
      </c>
      <c r="I1956" s="8">
        <v>0.04</v>
      </c>
    </row>
    <row r="1957" spans="1:9" hidden="1" x14ac:dyDescent="0.25">
      <c r="A1957" s="13" t="s">
        <v>288</v>
      </c>
      <c r="B1957" s="42" t="s">
        <v>250</v>
      </c>
      <c r="C1957" s="13" t="s">
        <v>273</v>
      </c>
      <c r="D1957" s="11" t="str">
        <f t="shared" si="91"/>
        <v>POSGO_M10_PRORoraima</v>
      </c>
      <c r="E1957" s="13" t="s">
        <v>280</v>
      </c>
      <c r="F1957" s="7" t="s">
        <v>35</v>
      </c>
      <c r="G1957" s="38" t="s">
        <v>289</v>
      </c>
      <c r="H1957" s="8">
        <v>0</v>
      </c>
      <c r="I1957" s="8">
        <v>0.04</v>
      </c>
    </row>
    <row r="1958" spans="1:9" hidden="1" x14ac:dyDescent="0.25">
      <c r="A1958" s="13" t="s">
        <v>288</v>
      </c>
      <c r="B1958" s="42" t="s">
        <v>250</v>
      </c>
      <c r="C1958" s="13" t="s">
        <v>273</v>
      </c>
      <c r="D1958" s="11" t="str">
        <f t="shared" si="91"/>
        <v>POSGO_M10_PROSanta Catarina</v>
      </c>
      <c r="E1958" s="13" t="s">
        <v>280</v>
      </c>
      <c r="F1958" s="7" t="s">
        <v>36</v>
      </c>
      <c r="G1958" s="38" t="s">
        <v>289</v>
      </c>
      <c r="H1958" s="8">
        <v>0</v>
      </c>
      <c r="I1958" s="8">
        <v>0.04</v>
      </c>
    </row>
    <row r="1959" spans="1:9" hidden="1" x14ac:dyDescent="0.25">
      <c r="A1959" s="13" t="s">
        <v>288</v>
      </c>
      <c r="B1959" s="42" t="s">
        <v>250</v>
      </c>
      <c r="C1959" s="13" t="s">
        <v>273</v>
      </c>
      <c r="D1959" s="11" t="str">
        <f t="shared" si="91"/>
        <v>POSGO_M10_PROSergipe</v>
      </c>
      <c r="E1959" s="13" t="s">
        <v>280</v>
      </c>
      <c r="F1959" s="7" t="s">
        <v>37</v>
      </c>
      <c r="G1959" s="38" t="s">
        <v>289</v>
      </c>
      <c r="H1959" s="8">
        <v>0</v>
      </c>
      <c r="I1959" s="8">
        <v>0.04</v>
      </c>
    </row>
    <row r="1960" spans="1:9" hidden="1" x14ac:dyDescent="0.25">
      <c r="A1960" s="13" t="s">
        <v>288</v>
      </c>
      <c r="B1960" s="42" t="s">
        <v>250</v>
      </c>
      <c r="C1960" s="13" t="s">
        <v>273</v>
      </c>
      <c r="D1960" s="11" t="str">
        <f t="shared" si="91"/>
        <v>POSGO_M10_PROTocantins</v>
      </c>
      <c r="E1960" s="13" t="s">
        <v>280</v>
      </c>
      <c r="F1960" s="7" t="s">
        <v>38</v>
      </c>
      <c r="G1960" s="38" t="s">
        <v>289</v>
      </c>
      <c r="H1960" s="8">
        <v>0</v>
      </c>
      <c r="I1960" s="8">
        <v>0.04</v>
      </c>
    </row>
    <row r="1961" spans="1:9" hidden="1" x14ac:dyDescent="0.25">
      <c r="A1961" s="13" t="s">
        <v>288</v>
      </c>
      <c r="B1961" s="42" t="s">
        <v>250</v>
      </c>
      <c r="C1961" s="13" t="s">
        <v>273</v>
      </c>
      <c r="D1961" s="11" t="str">
        <f t="shared" si="91"/>
        <v>POSGO_M10_PROZona Franca de Manaus</v>
      </c>
      <c r="E1961" s="13" t="s">
        <v>280</v>
      </c>
      <c r="F1961" s="7" t="s">
        <v>245</v>
      </c>
      <c r="G1961" s="38" t="s">
        <v>289</v>
      </c>
      <c r="H1961" s="8">
        <v>0</v>
      </c>
      <c r="I1961" s="8">
        <v>0</v>
      </c>
    </row>
    <row r="1962" spans="1:9" hidden="1" x14ac:dyDescent="0.25">
      <c r="A1962" s="14" t="s">
        <v>290</v>
      </c>
      <c r="B1962" s="41" t="s">
        <v>250</v>
      </c>
      <c r="C1962" s="14" t="s">
        <v>273</v>
      </c>
      <c r="D1962" s="5" t="str">
        <f t="shared" si="91"/>
        <v>POSGO_MAXSão Paulo</v>
      </c>
      <c r="E1962" s="14" t="s">
        <v>281</v>
      </c>
      <c r="F1962" s="5" t="s">
        <v>11</v>
      </c>
      <c r="G1962" s="37" t="s">
        <v>289</v>
      </c>
      <c r="H1962" s="6">
        <v>0</v>
      </c>
      <c r="I1962" s="6">
        <v>0.18</v>
      </c>
    </row>
    <row r="1963" spans="1:9" hidden="1" x14ac:dyDescent="0.25">
      <c r="A1963" s="7" t="s">
        <v>290</v>
      </c>
      <c r="B1963" s="42" t="s">
        <v>250</v>
      </c>
      <c r="C1963" s="13" t="s">
        <v>273</v>
      </c>
      <c r="D1963" s="11" t="str">
        <f t="shared" si="91"/>
        <v>POSGO_MAXAcre</v>
      </c>
      <c r="E1963" s="13" t="s">
        <v>281</v>
      </c>
      <c r="F1963" s="7" t="s">
        <v>13</v>
      </c>
      <c r="G1963" s="38" t="s">
        <v>289</v>
      </c>
      <c r="H1963" s="8">
        <v>0</v>
      </c>
      <c r="I1963" s="8">
        <v>0.04</v>
      </c>
    </row>
    <row r="1964" spans="1:9" hidden="1" x14ac:dyDescent="0.25">
      <c r="A1964" s="7" t="s">
        <v>290</v>
      </c>
      <c r="B1964" s="42" t="s">
        <v>250</v>
      </c>
      <c r="C1964" s="13" t="s">
        <v>273</v>
      </c>
      <c r="D1964" s="11" t="str">
        <f t="shared" si="91"/>
        <v>POSGO_MAXAlagoas</v>
      </c>
      <c r="E1964" s="13" t="s">
        <v>281</v>
      </c>
      <c r="F1964" s="7" t="s">
        <v>14</v>
      </c>
      <c r="G1964" s="38" t="s">
        <v>289</v>
      </c>
      <c r="H1964" s="8">
        <v>0</v>
      </c>
      <c r="I1964" s="8">
        <v>0.04</v>
      </c>
    </row>
    <row r="1965" spans="1:9" hidden="1" x14ac:dyDescent="0.25">
      <c r="A1965" s="7" t="s">
        <v>290</v>
      </c>
      <c r="B1965" s="42" t="s">
        <v>250</v>
      </c>
      <c r="C1965" s="13" t="s">
        <v>273</v>
      </c>
      <c r="D1965" s="11" t="str">
        <f t="shared" si="91"/>
        <v>POSGO_MAXAmazonas</v>
      </c>
      <c r="E1965" s="13" t="s">
        <v>281</v>
      </c>
      <c r="F1965" s="7" t="s">
        <v>15</v>
      </c>
      <c r="G1965" s="38" t="s">
        <v>289</v>
      </c>
      <c r="H1965" s="8">
        <v>0</v>
      </c>
      <c r="I1965" s="8">
        <v>0.04</v>
      </c>
    </row>
    <row r="1966" spans="1:9" hidden="1" x14ac:dyDescent="0.25">
      <c r="A1966" s="7" t="s">
        <v>290</v>
      </c>
      <c r="B1966" s="42" t="s">
        <v>250</v>
      </c>
      <c r="C1966" s="13" t="s">
        <v>273</v>
      </c>
      <c r="D1966" s="11" t="str">
        <f t="shared" si="91"/>
        <v>POSGO_MAXAmapá</v>
      </c>
      <c r="E1966" s="13" t="s">
        <v>281</v>
      </c>
      <c r="F1966" s="7" t="s">
        <v>16</v>
      </c>
      <c r="G1966" s="38" t="s">
        <v>289</v>
      </c>
      <c r="H1966" s="8">
        <v>0</v>
      </c>
      <c r="I1966" s="8">
        <v>0.04</v>
      </c>
    </row>
    <row r="1967" spans="1:9" hidden="1" x14ac:dyDescent="0.25">
      <c r="A1967" s="7" t="s">
        <v>290</v>
      </c>
      <c r="B1967" s="42" t="s">
        <v>250</v>
      </c>
      <c r="C1967" s="13" t="s">
        <v>273</v>
      </c>
      <c r="D1967" s="11" t="str">
        <f t="shared" si="91"/>
        <v>POSGO_MAXBahia</v>
      </c>
      <c r="E1967" s="13" t="s">
        <v>281</v>
      </c>
      <c r="F1967" s="7" t="s">
        <v>17</v>
      </c>
      <c r="G1967" s="38" t="s">
        <v>289</v>
      </c>
      <c r="H1967" s="8">
        <v>0</v>
      </c>
      <c r="I1967" s="8">
        <v>0.04</v>
      </c>
    </row>
    <row r="1968" spans="1:9" hidden="1" x14ac:dyDescent="0.25">
      <c r="A1968" s="7" t="s">
        <v>290</v>
      </c>
      <c r="B1968" s="42" t="s">
        <v>250</v>
      </c>
      <c r="C1968" s="13" t="s">
        <v>273</v>
      </c>
      <c r="D1968" s="11" t="str">
        <f t="shared" si="91"/>
        <v>POSGO_MAXCeará</v>
      </c>
      <c r="E1968" s="13" t="s">
        <v>281</v>
      </c>
      <c r="F1968" s="7" t="s">
        <v>18</v>
      </c>
      <c r="G1968" s="38" t="s">
        <v>289</v>
      </c>
      <c r="H1968" s="8">
        <v>0</v>
      </c>
      <c r="I1968" s="8">
        <v>0.04</v>
      </c>
    </row>
    <row r="1969" spans="1:9" hidden="1" x14ac:dyDescent="0.25">
      <c r="A1969" s="7" t="s">
        <v>290</v>
      </c>
      <c r="B1969" s="42" t="s">
        <v>250</v>
      </c>
      <c r="C1969" s="13" t="s">
        <v>273</v>
      </c>
      <c r="D1969" s="11" t="str">
        <f t="shared" si="91"/>
        <v>POSGO_MAXDistrito Federal</v>
      </c>
      <c r="E1969" s="13" t="s">
        <v>281</v>
      </c>
      <c r="F1969" s="7" t="s">
        <v>19</v>
      </c>
      <c r="G1969" s="38" t="s">
        <v>289</v>
      </c>
      <c r="H1969" s="8">
        <v>0</v>
      </c>
      <c r="I1969" s="8">
        <v>0.04</v>
      </c>
    </row>
    <row r="1970" spans="1:9" hidden="1" x14ac:dyDescent="0.25">
      <c r="A1970" s="7" t="s">
        <v>290</v>
      </c>
      <c r="B1970" s="42" t="s">
        <v>250</v>
      </c>
      <c r="C1970" s="13" t="s">
        <v>273</v>
      </c>
      <c r="D1970" s="11" t="str">
        <f t="shared" si="91"/>
        <v>POSGO_MAXEspírito Santo</v>
      </c>
      <c r="E1970" s="13" t="s">
        <v>281</v>
      </c>
      <c r="F1970" s="7" t="s">
        <v>20</v>
      </c>
      <c r="G1970" s="38" t="s">
        <v>289</v>
      </c>
      <c r="H1970" s="8">
        <v>0</v>
      </c>
      <c r="I1970" s="8">
        <v>0.04</v>
      </c>
    </row>
    <row r="1971" spans="1:9" hidden="1" x14ac:dyDescent="0.25">
      <c r="A1971" s="7" t="s">
        <v>290</v>
      </c>
      <c r="B1971" s="42" t="s">
        <v>250</v>
      </c>
      <c r="C1971" s="13" t="s">
        <v>273</v>
      </c>
      <c r="D1971" s="11" t="str">
        <f t="shared" si="91"/>
        <v>POSGO_MAXGoiás</v>
      </c>
      <c r="E1971" s="13" t="s">
        <v>281</v>
      </c>
      <c r="F1971" s="7" t="s">
        <v>21</v>
      </c>
      <c r="G1971" s="38" t="s">
        <v>289</v>
      </c>
      <c r="H1971" s="8">
        <v>0</v>
      </c>
      <c r="I1971" s="8">
        <v>0.04</v>
      </c>
    </row>
    <row r="1972" spans="1:9" hidden="1" x14ac:dyDescent="0.25">
      <c r="A1972" s="7" t="s">
        <v>290</v>
      </c>
      <c r="B1972" s="42" t="s">
        <v>250</v>
      </c>
      <c r="C1972" s="13" t="s">
        <v>273</v>
      </c>
      <c r="D1972" s="11" t="str">
        <f t="shared" si="91"/>
        <v>POSGO_MAXMaranhão</v>
      </c>
      <c r="E1972" s="13" t="s">
        <v>281</v>
      </c>
      <c r="F1972" s="7" t="s">
        <v>22</v>
      </c>
      <c r="G1972" s="38" t="s">
        <v>289</v>
      </c>
      <c r="H1972" s="8">
        <v>0</v>
      </c>
      <c r="I1972" s="8">
        <v>0.04</v>
      </c>
    </row>
    <row r="1973" spans="1:9" hidden="1" x14ac:dyDescent="0.25">
      <c r="A1973" s="7" t="s">
        <v>290</v>
      </c>
      <c r="B1973" s="42" t="s">
        <v>250</v>
      </c>
      <c r="C1973" s="13" t="s">
        <v>273</v>
      </c>
      <c r="D1973" s="11" t="str">
        <f t="shared" si="91"/>
        <v>POSGO_MAXMato Grosso</v>
      </c>
      <c r="E1973" s="13" t="s">
        <v>281</v>
      </c>
      <c r="F1973" s="7" t="s">
        <v>23</v>
      </c>
      <c r="G1973" s="38" t="s">
        <v>289</v>
      </c>
      <c r="H1973" s="8">
        <v>0</v>
      </c>
      <c r="I1973" s="8">
        <v>0.04</v>
      </c>
    </row>
    <row r="1974" spans="1:9" hidden="1" x14ac:dyDescent="0.25">
      <c r="A1974" s="7" t="s">
        <v>290</v>
      </c>
      <c r="B1974" s="42" t="s">
        <v>250</v>
      </c>
      <c r="C1974" s="13" t="s">
        <v>273</v>
      </c>
      <c r="D1974" s="11" t="str">
        <f t="shared" si="91"/>
        <v>POSGO_MAXMato Grosso do Sul</v>
      </c>
      <c r="E1974" s="13" t="s">
        <v>281</v>
      </c>
      <c r="F1974" s="7" t="s">
        <v>24</v>
      </c>
      <c r="G1974" s="38" t="s">
        <v>289</v>
      </c>
      <c r="H1974" s="8">
        <v>0</v>
      </c>
      <c r="I1974" s="8">
        <v>0.04</v>
      </c>
    </row>
    <row r="1975" spans="1:9" hidden="1" x14ac:dyDescent="0.25">
      <c r="A1975" s="7" t="s">
        <v>290</v>
      </c>
      <c r="B1975" s="42" t="s">
        <v>250</v>
      </c>
      <c r="C1975" s="13" t="s">
        <v>273</v>
      </c>
      <c r="D1975" s="11" t="str">
        <f t="shared" si="91"/>
        <v>POSGO_MAXMinas Gerais</v>
      </c>
      <c r="E1975" s="13" t="s">
        <v>281</v>
      </c>
      <c r="F1975" s="7" t="s">
        <v>25</v>
      </c>
      <c r="G1975" s="38" t="s">
        <v>289</v>
      </c>
      <c r="H1975" s="8">
        <v>0</v>
      </c>
      <c r="I1975" s="8">
        <v>0.04</v>
      </c>
    </row>
    <row r="1976" spans="1:9" hidden="1" x14ac:dyDescent="0.25">
      <c r="A1976" s="7" t="s">
        <v>290</v>
      </c>
      <c r="B1976" s="42" t="s">
        <v>250</v>
      </c>
      <c r="C1976" s="13" t="s">
        <v>273</v>
      </c>
      <c r="D1976" s="11" t="str">
        <f t="shared" si="91"/>
        <v>POSGO_MAXPará</v>
      </c>
      <c r="E1976" s="13" t="s">
        <v>281</v>
      </c>
      <c r="F1976" s="7" t="s">
        <v>26</v>
      </c>
      <c r="G1976" s="38" t="s">
        <v>289</v>
      </c>
      <c r="H1976" s="8">
        <v>0</v>
      </c>
      <c r="I1976" s="8">
        <v>0.04</v>
      </c>
    </row>
    <row r="1977" spans="1:9" hidden="1" x14ac:dyDescent="0.25">
      <c r="A1977" s="7" t="s">
        <v>290</v>
      </c>
      <c r="B1977" s="42" t="s">
        <v>250</v>
      </c>
      <c r="C1977" s="13" t="s">
        <v>273</v>
      </c>
      <c r="D1977" s="11" t="str">
        <f t="shared" si="91"/>
        <v>POSGO_MAXParaíba</v>
      </c>
      <c r="E1977" s="13" t="s">
        <v>281</v>
      </c>
      <c r="F1977" s="7" t="s">
        <v>27</v>
      </c>
      <c r="G1977" s="38" t="s">
        <v>289</v>
      </c>
      <c r="H1977" s="8">
        <v>0</v>
      </c>
      <c r="I1977" s="8">
        <v>0.04</v>
      </c>
    </row>
    <row r="1978" spans="1:9" hidden="1" x14ac:dyDescent="0.25">
      <c r="A1978" s="7" t="s">
        <v>290</v>
      </c>
      <c r="B1978" s="42" t="s">
        <v>250</v>
      </c>
      <c r="C1978" s="13" t="s">
        <v>273</v>
      </c>
      <c r="D1978" s="11" t="str">
        <f t="shared" si="91"/>
        <v>POSGO_MAXParaná</v>
      </c>
      <c r="E1978" s="13" t="s">
        <v>281</v>
      </c>
      <c r="F1978" s="7" t="s">
        <v>28</v>
      </c>
      <c r="G1978" s="38" t="s">
        <v>289</v>
      </c>
      <c r="H1978" s="8">
        <v>0</v>
      </c>
      <c r="I1978" s="8">
        <v>0.04</v>
      </c>
    </row>
    <row r="1979" spans="1:9" hidden="1" x14ac:dyDescent="0.25">
      <c r="A1979" s="7" t="s">
        <v>290</v>
      </c>
      <c r="B1979" s="42" t="s">
        <v>250</v>
      </c>
      <c r="C1979" s="13" t="s">
        <v>273</v>
      </c>
      <c r="D1979" s="11" t="str">
        <f t="shared" si="91"/>
        <v>POSGO_MAXPernambuco</v>
      </c>
      <c r="E1979" s="13" t="s">
        <v>281</v>
      </c>
      <c r="F1979" s="7" t="s">
        <v>29</v>
      </c>
      <c r="G1979" s="38" t="s">
        <v>289</v>
      </c>
      <c r="H1979" s="8">
        <v>0</v>
      </c>
      <c r="I1979" s="8">
        <v>0.04</v>
      </c>
    </row>
    <row r="1980" spans="1:9" hidden="1" x14ac:dyDescent="0.25">
      <c r="A1980" s="7" t="s">
        <v>290</v>
      </c>
      <c r="B1980" s="42" t="s">
        <v>250</v>
      </c>
      <c r="C1980" s="13" t="s">
        <v>273</v>
      </c>
      <c r="D1980" s="11" t="str">
        <f t="shared" si="91"/>
        <v>POSGO_MAXPiauí</v>
      </c>
      <c r="E1980" s="13" t="s">
        <v>281</v>
      </c>
      <c r="F1980" s="7" t="s">
        <v>30</v>
      </c>
      <c r="G1980" s="38" t="s">
        <v>289</v>
      </c>
      <c r="H1980" s="8">
        <v>0</v>
      </c>
      <c r="I1980" s="8">
        <v>0.04</v>
      </c>
    </row>
    <row r="1981" spans="1:9" hidden="1" x14ac:dyDescent="0.25">
      <c r="A1981" s="7" t="s">
        <v>290</v>
      </c>
      <c r="B1981" s="42" t="s">
        <v>250</v>
      </c>
      <c r="C1981" s="13" t="s">
        <v>273</v>
      </c>
      <c r="D1981" s="11" t="str">
        <f t="shared" si="91"/>
        <v>POSGO_MAXRio Grande do Norte</v>
      </c>
      <c r="E1981" s="13" t="s">
        <v>281</v>
      </c>
      <c r="F1981" s="7" t="s">
        <v>31</v>
      </c>
      <c r="G1981" s="38" t="s">
        <v>289</v>
      </c>
      <c r="H1981" s="8">
        <v>0</v>
      </c>
      <c r="I1981" s="8">
        <v>0.04</v>
      </c>
    </row>
    <row r="1982" spans="1:9" hidden="1" x14ac:dyDescent="0.25">
      <c r="A1982" s="7" t="s">
        <v>290</v>
      </c>
      <c r="B1982" s="42" t="s">
        <v>250</v>
      </c>
      <c r="C1982" s="13" t="s">
        <v>273</v>
      </c>
      <c r="D1982" s="11" t="str">
        <f t="shared" si="91"/>
        <v>POSGO_MAXRio Grande do Sul</v>
      </c>
      <c r="E1982" s="13" t="s">
        <v>281</v>
      </c>
      <c r="F1982" s="7" t="s">
        <v>32</v>
      </c>
      <c r="G1982" s="38" t="s">
        <v>289</v>
      </c>
      <c r="H1982" s="8">
        <v>0</v>
      </c>
      <c r="I1982" s="8">
        <v>0.04</v>
      </c>
    </row>
    <row r="1983" spans="1:9" hidden="1" x14ac:dyDescent="0.25">
      <c r="A1983" s="7" t="s">
        <v>290</v>
      </c>
      <c r="B1983" s="42" t="s">
        <v>250</v>
      </c>
      <c r="C1983" s="13" t="s">
        <v>273</v>
      </c>
      <c r="D1983" s="11" t="str">
        <f t="shared" si="91"/>
        <v>POSGO_MAXRio de Janeiro</v>
      </c>
      <c r="E1983" s="13" t="s">
        <v>281</v>
      </c>
      <c r="F1983" s="7" t="s">
        <v>33</v>
      </c>
      <c r="G1983" s="38" t="s">
        <v>289</v>
      </c>
      <c r="H1983" s="8">
        <v>0</v>
      </c>
      <c r="I1983" s="8">
        <v>0.04</v>
      </c>
    </row>
    <row r="1984" spans="1:9" hidden="1" x14ac:dyDescent="0.25">
      <c r="A1984" s="7" t="s">
        <v>290</v>
      </c>
      <c r="B1984" s="42" t="s">
        <v>250</v>
      </c>
      <c r="C1984" s="13" t="s">
        <v>273</v>
      </c>
      <c r="D1984" s="11" t="str">
        <f t="shared" si="91"/>
        <v>POSGO_MAXRondônia</v>
      </c>
      <c r="E1984" s="13" t="s">
        <v>281</v>
      </c>
      <c r="F1984" s="7" t="s">
        <v>34</v>
      </c>
      <c r="G1984" s="38" t="s">
        <v>289</v>
      </c>
      <c r="H1984" s="8">
        <v>0</v>
      </c>
      <c r="I1984" s="8">
        <v>0.04</v>
      </c>
    </row>
    <row r="1985" spans="1:9" hidden="1" x14ac:dyDescent="0.25">
      <c r="A1985" s="7" t="s">
        <v>290</v>
      </c>
      <c r="B1985" s="42" t="s">
        <v>250</v>
      </c>
      <c r="C1985" s="13" t="s">
        <v>273</v>
      </c>
      <c r="D1985" s="11" t="str">
        <f t="shared" si="91"/>
        <v>POSGO_MAXRoraima</v>
      </c>
      <c r="E1985" s="13" t="s">
        <v>281</v>
      </c>
      <c r="F1985" s="7" t="s">
        <v>35</v>
      </c>
      <c r="G1985" s="38" t="s">
        <v>289</v>
      </c>
      <c r="H1985" s="8">
        <v>0</v>
      </c>
      <c r="I1985" s="8">
        <v>0.04</v>
      </c>
    </row>
    <row r="1986" spans="1:9" hidden="1" x14ac:dyDescent="0.25">
      <c r="A1986" s="7" t="s">
        <v>290</v>
      </c>
      <c r="B1986" s="42" t="s">
        <v>250</v>
      </c>
      <c r="C1986" s="13" t="s">
        <v>273</v>
      </c>
      <c r="D1986" s="11" t="str">
        <f t="shared" si="91"/>
        <v>POSGO_MAXSanta Catarina</v>
      </c>
      <c r="E1986" s="13" t="s">
        <v>281</v>
      </c>
      <c r="F1986" s="7" t="s">
        <v>36</v>
      </c>
      <c r="G1986" s="38" t="s">
        <v>289</v>
      </c>
      <c r="H1986" s="8">
        <v>0</v>
      </c>
      <c r="I1986" s="8">
        <v>0.04</v>
      </c>
    </row>
    <row r="1987" spans="1:9" hidden="1" x14ac:dyDescent="0.25">
      <c r="A1987" s="7" t="s">
        <v>290</v>
      </c>
      <c r="B1987" s="42" t="s">
        <v>250</v>
      </c>
      <c r="C1987" s="13" t="s">
        <v>273</v>
      </c>
      <c r="D1987" s="11" t="str">
        <f t="shared" si="91"/>
        <v>POSGO_MAXSergipe</v>
      </c>
      <c r="E1987" s="13" t="s">
        <v>281</v>
      </c>
      <c r="F1987" s="7" t="s">
        <v>37</v>
      </c>
      <c r="G1987" s="38" t="s">
        <v>289</v>
      </c>
      <c r="H1987" s="8">
        <v>0</v>
      </c>
      <c r="I1987" s="8">
        <v>0.04</v>
      </c>
    </row>
    <row r="1988" spans="1:9" hidden="1" x14ac:dyDescent="0.25">
      <c r="A1988" s="7" t="s">
        <v>290</v>
      </c>
      <c r="B1988" s="42" t="s">
        <v>250</v>
      </c>
      <c r="C1988" s="13" t="s">
        <v>273</v>
      </c>
      <c r="D1988" s="11" t="str">
        <f t="shared" si="91"/>
        <v>POSGO_MAXTocantins</v>
      </c>
      <c r="E1988" s="13" t="s">
        <v>281</v>
      </c>
      <c r="F1988" s="7" t="s">
        <v>38</v>
      </c>
      <c r="G1988" s="38" t="s">
        <v>289</v>
      </c>
      <c r="H1988" s="8">
        <v>0</v>
      </c>
      <c r="I1988" s="8">
        <v>0.04</v>
      </c>
    </row>
    <row r="1989" spans="1:9" hidden="1" x14ac:dyDescent="0.25">
      <c r="A1989" s="7" t="s">
        <v>290</v>
      </c>
      <c r="B1989" s="42" t="s">
        <v>250</v>
      </c>
      <c r="C1989" s="13" t="s">
        <v>273</v>
      </c>
      <c r="D1989" s="11" t="str">
        <f t="shared" si="91"/>
        <v>POSGO_MAXZona Franca de Manaus</v>
      </c>
      <c r="E1989" s="13" t="s">
        <v>281</v>
      </c>
      <c r="F1989" s="7" t="s">
        <v>245</v>
      </c>
      <c r="G1989" s="38" t="s">
        <v>289</v>
      </c>
      <c r="H1989" s="8">
        <v>0</v>
      </c>
      <c r="I1989" s="8">
        <v>0</v>
      </c>
    </row>
    <row r="1990" spans="1:9" hidden="1" x14ac:dyDescent="0.25">
      <c r="A1990" s="55" t="s">
        <v>291</v>
      </c>
      <c r="B1990" s="41" t="s">
        <v>250</v>
      </c>
      <c r="C1990" s="14" t="s">
        <v>273</v>
      </c>
      <c r="D1990" s="5" t="str">
        <f t="shared" ref="D1990:D2017" si="92">E1990&amp;F1990</f>
        <v>POSGO_MAX_DUOSão Paulo</v>
      </c>
      <c r="E1990" s="14" t="s">
        <v>282</v>
      </c>
      <c r="F1990" s="5" t="s">
        <v>11</v>
      </c>
      <c r="G1990" s="37" t="s">
        <v>289</v>
      </c>
      <c r="H1990" s="6">
        <v>0</v>
      </c>
      <c r="I1990" s="6">
        <v>0.18</v>
      </c>
    </row>
    <row r="1991" spans="1:9" hidden="1" x14ac:dyDescent="0.25">
      <c r="A1991" s="7" t="s">
        <v>291</v>
      </c>
      <c r="B1991" s="42" t="s">
        <v>250</v>
      </c>
      <c r="C1991" s="13" t="s">
        <v>273</v>
      </c>
      <c r="D1991" s="11" t="str">
        <f t="shared" si="92"/>
        <v>POSGO_MAX_DUOAcre</v>
      </c>
      <c r="E1991" s="13" t="s">
        <v>282</v>
      </c>
      <c r="F1991" s="7" t="s">
        <v>13</v>
      </c>
      <c r="G1991" s="38" t="s">
        <v>289</v>
      </c>
      <c r="H1991" s="8">
        <v>0</v>
      </c>
      <c r="I1991" s="8">
        <v>0.04</v>
      </c>
    </row>
    <row r="1992" spans="1:9" hidden="1" x14ac:dyDescent="0.25">
      <c r="A1992" s="7" t="s">
        <v>291</v>
      </c>
      <c r="B1992" s="42" t="s">
        <v>250</v>
      </c>
      <c r="C1992" s="13" t="s">
        <v>273</v>
      </c>
      <c r="D1992" s="11" t="str">
        <f t="shared" si="92"/>
        <v>POSGO_MAX_DUOAlagoas</v>
      </c>
      <c r="E1992" s="13" t="s">
        <v>282</v>
      </c>
      <c r="F1992" s="7" t="s">
        <v>14</v>
      </c>
      <c r="G1992" s="38" t="s">
        <v>289</v>
      </c>
      <c r="H1992" s="8">
        <v>0</v>
      </c>
      <c r="I1992" s="8">
        <v>0.04</v>
      </c>
    </row>
    <row r="1993" spans="1:9" hidden="1" x14ac:dyDescent="0.25">
      <c r="A1993" s="7" t="s">
        <v>291</v>
      </c>
      <c r="B1993" s="42" t="s">
        <v>250</v>
      </c>
      <c r="C1993" s="13" t="s">
        <v>273</v>
      </c>
      <c r="D1993" s="11" t="str">
        <f t="shared" si="92"/>
        <v>POSGO_MAX_DUOAmazonas</v>
      </c>
      <c r="E1993" s="13" t="s">
        <v>282</v>
      </c>
      <c r="F1993" s="7" t="s">
        <v>15</v>
      </c>
      <c r="G1993" s="38" t="s">
        <v>289</v>
      </c>
      <c r="H1993" s="8">
        <v>0</v>
      </c>
      <c r="I1993" s="8">
        <v>0.04</v>
      </c>
    </row>
    <row r="1994" spans="1:9" hidden="1" x14ac:dyDescent="0.25">
      <c r="A1994" s="7" t="s">
        <v>291</v>
      </c>
      <c r="B1994" s="42" t="s">
        <v>250</v>
      </c>
      <c r="C1994" s="13" t="s">
        <v>273</v>
      </c>
      <c r="D1994" s="11" t="str">
        <f t="shared" si="92"/>
        <v>POSGO_MAX_DUOAmapá</v>
      </c>
      <c r="E1994" s="13" t="s">
        <v>282</v>
      </c>
      <c r="F1994" s="7" t="s">
        <v>16</v>
      </c>
      <c r="G1994" s="38" t="s">
        <v>289</v>
      </c>
      <c r="H1994" s="8">
        <v>0</v>
      </c>
      <c r="I1994" s="8">
        <v>0.04</v>
      </c>
    </row>
    <row r="1995" spans="1:9" hidden="1" x14ac:dyDescent="0.25">
      <c r="A1995" s="7" t="s">
        <v>291</v>
      </c>
      <c r="B1995" s="42" t="s">
        <v>250</v>
      </c>
      <c r="C1995" s="13" t="s">
        <v>273</v>
      </c>
      <c r="D1995" s="11" t="str">
        <f t="shared" si="92"/>
        <v>POSGO_MAX_DUOBahia</v>
      </c>
      <c r="E1995" s="13" t="s">
        <v>282</v>
      </c>
      <c r="F1995" s="7" t="s">
        <v>17</v>
      </c>
      <c r="G1995" s="38" t="s">
        <v>289</v>
      </c>
      <c r="H1995" s="8">
        <v>0</v>
      </c>
      <c r="I1995" s="8">
        <v>0.04</v>
      </c>
    </row>
    <row r="1996" spans="1:9" hidden="1" x14ac:dyDescent="0.25">
      <c r="A1996" s="7" t="s">
        <v>291</v>
      </c>
      <c r="B1996" s="42" t="s">
        <v>250</v>
      </c>
      <c r="C1996" s="13" t="s">
        <v>273</v>
      </c>
      <c r="D1996" s="11" t="str">
        <f t="shared" si="92"/>
        <v>POSGO_MAX_DUOCeará</v>
      </c>
      <c r="E1996" s="13" t="s">
        <v>282</v>
      </c>
      <c r="F1996" s="7" t="s">
        <v>18</v>
      </c>
      <c r="G1996" s="38" t="s">
        <v>289</v>
      </c>
      <c r="H1996" s="8">
        <v>0</v>
      </c>
      <c r="I1996" s="8">
        <v>0.04</v>
      </c>
    </row>
    <row r="1997" spans="1:9" hidden="1" x14ac:dyDescent="0.25">
      <c r="A1997" s="7" t="s">
        <v>291</v>
      </c>
      <c r="B1997" s="42" t="s">
        <v>250</v>
      </c>
      <c r="C1997" s="13" t="s">
        <v>273</v>
      </c>
      <c r="D1997" s="11" t="str">
        <f t="shared" si="92"/>
        <v>POSGO_MAX_DUODistrito Federal</v>
      </c>
      <c r="E1997" s="13" t="s">
        <v>282</v>
      </c>
      <c r="F1997" s="7" t="s">
        <v>19</v>
      </c>
      <c r="G1997" s="38" t="s">
        <v>289</v>
      </c>
      <c r="H1997" s="8">
        <v>0</v>
      </c>
      <c r="I1997" s="8">
        <v>0.04</v>
      </c>
    </row>
    <row r="1998" spans="1:9" hidden="1" x14ac:dyDescent="0.25">
      <c r="A1998" s="7" t="s">
        <v>291</v>
      </c>
      <c r="B1998" s="42" t="s">
        <v>250</v>
      </c>
      <c r="C1998" s="13" t="s">
        <v>273</v>
      </c>
      <c r="D1998" s="11" t="str">
        <f t="shared" si="92"/>
        <v>POSGO_MAX_DUOEspírito Santo</v>
      </c>
      <c r="E1998" s="13" t="s">
        <v>282</v>
      </c>
      <c r="F1998" s="7" t="s">
        <v>20</v>
      </c>
      <c r="G1998" s="38" t="s">
        <v>289</v>
      </c>
      <c r="H1998" s="8">
        <v>0</v>
      </c>
      <c r="I1998" s="8">
        <v>0.04</v>
      </c>
    </row>
    <row r="1999" spans="1:9" hidden="1" x14ac:dyDescent="0.25">
      <c r="A1999" s="7" t="s">
        <v>291</v>
      </c>
      <c r="B1999" s="42" t="s">
        <v>250</v>
      </c>
      <c r="C1999" s="13" t="s">
        <v>273</v>
      </c>
      <c r="D1999" s="11" t="str">
        <f t="shared" si="92"/>
        <v>POSGO_MAX_DUOGoiás</v>
      </c>
      <c r="E1999" s="13" t="s">
        <v>282</v>
      </c>
      <c r="F1999" s="7" t="s">
        <v>21</v>
      </c>
      <c r="G1999" s="38" t="s">
        <v>289</v>
      </c>
      <c r="H1999" s="8">
        <v>0</v>
      </c>
      <c r="I1999" s="8">
        <v>0.04</v>
      </c>
    </row>
    <row r="2000" spans="1:9" hidden="1" x14ac:dyDescent="0.25">
      <c r="A2000" s="7" t="s">
        <v>291</v>
      </c>
      <c r="B2000" s="42" t="s">
        <v>250</v>
      </c>
      <c r="C2000" s="13" t="s">
        <v>273</v>
      </c>
      <c r="D2000" s="11" t="str">
        <f t="shared" si="92"/>
        <v>POSGO_MAX_DUOMaranhão</v>
      </c>
      <c r="E2000" s="13" t="s">
        <v>282</v>
      </c>
      <c r="F2000" s="7" t="s">
        <v>22</v>
      </c>
      <c r="G2000" s="38" t="s">
        <v>289</v>
      </c>
      <c r="H2000" s="8">
        <v>0</v>
      </c>
      <c r="I2000" s="8">
        <v>0.04</v>
      </c>
    </row>
    <row r="2001" spans="1:9" hidden="1" x14ac:dyDescent="0.25">
      <c r="A2001" s="7" t="s">
        <v>291</v>
      </c>
      <c r="B2001" s="42" t="s">
        <v>250</v>
      </c>
      <c r="C2001" s="13" t="s">
        <v>273</v>
      </c>
      <c r="D2001" s="11" t="str">
        <f t="shared" si="92"/>
        <v>POSGO_MAX_DUOMato Grosso</v>
      </c>
      <c r="E2001" s="13" t="s">
        <v>282</v>
      </c>
      <c r="F2001" s="7" t="s">
        <v>23</v>
      </c>
      <c r="G2001" s="38" t="s">
        <v>289</v>
      </c>
      <c r="H2001" s="8">
        <v>0</v>
      </c>
      <c r="I2001" s="8">
        <v>0.04</v>
      </c>
    </row>
    <row r="2002" spans="1:9" hidden="1" x14ac:dyDescent="0.25">
      <c r="A2002" s="7" t="s">
        <v>291</v>
      </c>
      <c r="B2002" s="42" t="s">
        <v>250</v>
      </c>
      <c r="C2002" s="13" t="s">
        <v>273</v>
      </c>
      <c r="D2002" s="11" t="str">
        <f t="shared" si="92"/>
        <v>POSGO_MAX_DUOMato Grosso do Sul</v>
      </c>
      <c r="E2002" s="13" t="s">
        <v>282</v>
      </c>
      <c r="F2002" s="7" t="s">
        <v>24</v>
      </c>
      <c r="G2002" s="38" t="s">
        <v>289</v>
      </c>
      <c r="H2002" s="8">
        <v>0</v>
      </c>
      <c r="I2002" s="8">
        <v>0.04</v>
      </c>
    </row>
    <row r="2003" spans="1:9" hidden="1" x14ac:dyDescent="0.25">
      <c r="A2003" s="7" t="s">
        <v>291</v>
      </c>
      <c r="B2003" s="42" t="s">
        <v>250</v>
      </c>
      <c r="C2003" s="13" t="s">
        <v>273</v>
      </c>
      <c r="D2003" s="11" t="str">
        <f t="shared" si="92"/>
        <v>POSGO_MAX_DUOMinas Gerais</v>
      </c>
      <c r="E2003" s="13" t="s">
        <v>282</v>
      </c>
      <c r="F2003" s="7" t="s">
        <v>25</v>
      </c>
      <c r="G2003" s="38" t="s">
        <v>289</v>
      </c>
      <c r="H2003" s="8">
        <v>0</v>
      </c>
      <c r="I2003" s="8">
        <v>0.04</v>
      </c>
    </row>
    <row r="2004" spans="1:9" hidden="1" x14ac:dyDescent="0.25">
      <c r="A2004" s="7" t="s">
        <v>291</v>
      </c>
      <c r="B2004" s="42" t="s">
        <v>250</v>
      </c>
      <c r="C2004" s="13" t="s">
        <v>273</v>
      </c>
      <c r="D2004" s="11" t="str">
        <f t="shared" si="92"/>
        <v>POSGO_MAX_DUOPará</v>
      </c>
      <c r="E2004" s="13" t="s">
        <v>282</v>
      </c>
      <c r="F2004" s="7" t="s">
        <v>26</v>
      </c>
      <c r="G2004" s="38" t="s">
        <v>289</v>
      </c>
      <c r="H2004" s="8">
        <v>0</v>
      </c>
      <c r="I2004" s="8">
        <v>0.04</v>
      </c>
    </row>
    <row r="2005" spans="1:9" hidden="1" x14ac:dyDescent="0.25">
      <c r="A2005" s="7" t="s">
        <v>291</v>
      </c>
      <c r="B2005" s="42" t="s">
        <v>250</v>
      </c>
      <c r="C2005" s="13" t="s">
        <v>273</v>
      </c>
      <c r="D2005" s="11" t="str">
        <f t="shared" si="92"/>
        <v>POSGO_MAX_DUOParaíba</v>
      </c>
      <c r="E2005" s="13" t="s">
        <v>282</v>
      </c>
      <c r="F2005" s="7" t="s">
        <v>27</v>
      </c>
      <c r="G2005" s="38" t="s">
        <v>289</v>
      </c>
      <c r="H2005" s="8">
        <v>0</v>
      </c>
      <c r="I2005" s="8">
        <v>0.04</v>
      </c>
    </row>
    <row r="2006" spans="1:9" hidden="1" x14ac:dyDescent="0.25">
      <c r="A2006" s="7" t="s">
        <v>291</v>
      </c>
      <c r="B2006" s="42" t="s">
        <v>250</v>
      </c>
      <c r="C2006" s="13" t="s">
        <v>273</v>
      </c>
      <c r="D2006" s="11" t="str">
        <f t="shared" si="92"/>
        <v>POSGO_MAX_DUOParaná</v>
      </c>
      <c r="E2006" s="13" t="s">
        <v>282</v>
      </c>
      <c r="F2006" s="7" t="s">
        <v>28</v>
      </c>
      <c r="G2006" s="38" t="s">
        <v>289</v>
      </c>
      <c r="H2006" s="8">
        <v>0</v>
      </c>
      <c r="I2006" s="8">
        <v>0.04</v>
      </c>
    </row>
    <row r="2007" spans="1:9" hidden="1" x14ac:dyDescent="0.25">
      <c r="A2007" s="7" t="s">
        <v>291</v>
      </c>
      <c r="B2007" s="42" t="s">
        <v>250</v>
      </c>
      <c r="C2007" s="13" t="s">
        <v>273</v>
      </c>
      <c r="D2007" s="11" t="str">
        <f t="shared" si="92"/>
        <v>POSGO_MAX_DUOPernambuco</v>
      </c>
      <c r="E2007" s="13" t="s">
        <v>282</v>
      </c>
      <c r="F2007" s="7" t="s">
        <v>29</v>
      </c>
      <c r="G2007" s="38" t="s">
        <v>289</v>
      </c>
      <c r="H2007" s="8">
        <v>0</v>
      </c>
      <c r="I2007" s="8">
        <v>0.04</v>
      </c>
    </row>
    <row r="2008" spans="1:9" hidden="1" x14ac:dyDescent="0.25">
      <c r="A2008" s="7" t="s">
        <v>291</v>
      </c>
      <c r="B2008" s="42" t="s">
        <v>250</v>
      </c>
      <c r="C2008" s="13" t="s">
        <v>273</v>
      </c>
      <c r="D2008" s="11" t="str">
        <f t="shared" si="92"/>
        <v>POSGO_MAX_DUOPiauí</v>
      </c>
      <c r="E2008" s="13" t="s">
        <v>282</v>
      </c>
      <c r="F2008" s="7" t="s">
        <v>30</v>
      </c>
      <c r="G2008" s="38" t="s">
        <v>289</v>
      </c>
      <c r="H2008" s="8">
        <v>0</v>
      </c>
      <c r="I2008" s="8">
        <v>0.04</v>
      </c>
    </row>
    <row r="2009" spans="1:9" hidden="1" x14ac:dyDescent="0.25">
      <c r="A2009" s="7" t="s">
        <v>291</v>
      </c>
      <c r="B2009" s="42" t="s">
        <v>250</v>
      </c>
      <c r="C2009" s="13" t="s">
        <v>273</v>
      </c>
      <c r="D2009" s="11" t="str">
        <f t="shared" si="92"/>
        <v>POSGO_MAX_DUORio Grande do Norte</v>
      </c>
      <c r="E2009" s="13" t="s">
        <v>282</v>
      </c>
      <c r="F2009" s="7" t="s">
        <v>31</v>
      </c>
      <c r="G2009" s="38" t="s">
        <v>289</v>
      </c>
      <c r="H2009" s="8">
        <v>0</v>
      </c>
      <c r="I2009" s="8">
        <v>0.04</v>
      </c>
    </row>
    <row r="2010" spans="1:9" hidden="1" x14ac:dyDescent="0.25">
      <c r="A2010" s="7" t="s">
        <v>291</v>
      </c>
      <c r="B2010" s="42" t="s">
        <v>250</v>
      </c>
      <c r="C2010" s="13" t="s">
        <v>273</v>
      </c>
      <c r="D2010" s="11" t="str">
        <f t="shared" si="92"/>
        <v>POSGO_MAX_DUORio Grande do Sul</v>
      </c>
      <c r="E2010" s="13" t="s">
        <v>282</v>
      </c>
      <c r="F2010" s="7" t="s">
        <v>32</v>
      </c>
      <c r="G2010" s="38" t="s">
        <v>289</v>
      </c>
      <c r="H2010" s="8">
        <v>0</v>
      </c>
      <c r="I2010" s="8">
        <v>0.04</v>
      </c>
    </row>
    <row r="2011" spans="1:9" hidden="1" x14ac:dyDescent="0.25">
      <c r="A2011" s="7" t="s">
        <v>291</v>
      </c>
      <c r="B2011" s="42" t="s">
        <v>250</v>
      </c>
      <c r="C2011" s="13" t="s">
        <v>273</v>
      </c>
      <c r="D2011" s="11" t="str">
        <f t="shared" si="92"/>
        <v>POSGO_MAX_DUORio de Janeiro</v>
      </c>
      <c r="E2011" s="13" t="s">
        <v>282</v>
      </c>
      <c r="F2011" s="7" t="s">
        <v>33</v>
      </c>
      <c r="G2011" s="38" t="s">
        <v>289</v>
      </c>
      <c r="H2011" s="8">
        <v>0</v>
      </c>
      <c r="I2011" s="8">
        <v>0.04</v>
      </c>
    </row>
    <row r="2012" spans="1:9" hidden="1" x14ac:dyDescent="0.25">
      <c r="A2012" s="7" t="s">
        <v>291</v>
      </c>
      <c r="B2012" s="42" t="s">
        <v>250</v>
      </c>
      <c r="C2012" s="13" t="s">
        <v>273</v>
      </c>
      <c r="D2012" s="11" t="str">
        <f t="shared" si="92"/>
        <v>POSGO_MAX_DUORondônia</v>
      </c>
      <c r="E2012" s="13" t="s">
        <v>282</v>
      </c>
      <c r="F2012" s="7" t="s">
        <v>34</v>
      </c>
      <c r="G2012" s="38" t="s">
        <v>289</v>
      </c>
      <c r="H2012" s="8">
        <v>0</v>
      </c>
      <c r="I2012" s="8">
        <v>0.04</v>
      </c>
    </row>
    <row r="2013" spans="1:9" hidden="1" x14ac:dyDescent="0.25">
      <c r="A2013" s="7" t="s">
        <v>291</v>
      </c>
      <c r="B2013" s="42" t="s">
        <v>250</v>
      </c>
      <c r="C2013" s="13" t="s">
        <v>273</v>
      </c>
      <c r="D2013" s="11" t="str">
        <f t="shared" si="92"/>
        <v>POSGO_MAX_DUORoraima</v>
      </c>
      <c r="E2013" s="13" t="s">
        <v>282</v>
      </c>
      <c r="F2013" s="7" t="s">
        <v>35</v>
      </c>
      <c r="G2013" s="38" t="s">
        <v>289</v>
      </c>
      <c r="H2013" s="8">
        <v>0</v>
      </c>
      <c r="I2013" s="8">
        <v>0.04</v>
      </c>
    </row>
    <row r="2014" spans="1:9" hidden="1" x14ac:dyDescent="0.25">
      <c r="A2014" s="7" t="s">
        <v>291</v>
      </c>
      <c r="B2014" s="42" t="s">
        <v>250</v>
      </c>
      <c r="C2014" s="13" t="s">
        <v>273</v>
      </c>
      <c r="D2014" s="11" t="str">
        <f t="shared" si="92"/>
        <v>POSGO_MAX_DUOSanta Catarina</v>
      </c>
      <c r="E2014" s="13" t="s">
        <v>282</v>
      </c>
      <c r="F2014" s="7" t="s">
        <v>36</v>
      </c>
      <c r="G2014" s="38" t="s">
        <v>289</v>
      </c>
      <c r="H2014" s="8">
        <v>0</v>
      </c>
      <c r="I2014" s="8">
        <v>0.04</v>
      </c>
    </row>
    <row r="2015" spans="1:9" hidden="1" x14ac:dyDescent="0.25">
      <c r="A2015" s="7" t="s">
        <v>291</v>
      </c>
      <c r="B2015" s="42" t="s">
        <v>250</v>
      </c>
      <c r="C2015" s="13" t="s">
        <v>273</v>
      </c>
      <c r="D2015" s="11" t="str">
        <f t="shared" si="92"/>
        <v>POSGO_MAX_DUOSergipe</v>
      </c>
      <c r="E2015" s="13" t="s">
        <v>282</v>
      </c>
      <c r="F2015" s="7" t="s">
        <v>37</v>
      </c>
      <c r="G2015" s="38" t="s">
        <v>289</v>
      </c>
      <c r="H2015" s="8">
        <v>0</v>
      </c>
      <c r="I2015" s="8">
        <v>0.04</v>
      </c>
    </row>
    <row r="2016" spans="1:9" hidden="1" x14ac:dyDescent="0.25">
      <c r="A2016" s="7" t="s">
        <v>291</v>
      </c>
      <c r="B2016" s="42" t="s">
        <v>250</v>
      </c>
      <c r="C2016" s="13" t="s">
        <v>273</v>
      </c>
      <c r="D2016" s="11" t="str">
        <f t="shared" si="92"/>
        <v>POSGO_MAX_DUOTocantins</v>
      </c>
      <c r="E2016" s="13" t="s">
        <v>282</v>
      </c>
      <c r="F2016" s="7" t="s">
        <v>38</v>
      </c>
      <c r="G2016" s="38" t="s">
        <v>289</v>
      </c>
      <c r="H2016" s="8">
        <v>0</v>
      </c>
      <c r="I2016" s="8">
        <v>0.04</v>
      </c>
    </row>
    <row r="2017" spans="1:9" hidden="1" x14ac:dyDescent="0.25">
      <c r="A2017" s="7" t="s">
        <v>291</v>
      </c>
      <c r="B2017" s="42" t="s">
        <v>250</v>
      </c>
      <c r="C2017" s="13" t="s">
        <v>273</v>
      </c>
      <c r="D2017" s="11" t="str">
        <f t="shared" si="92"/>
        <v>POSGO_MAX_DUOZona Franca de Manaus</v>
      </c>
      <c r="E2017" s="13" t="s">
        <v>282</v>
      </c>
      <c r="F2017" s="7" t="s">
        <v>245</v>
      </c>
      <c r="G2017" s="38" t="s">
        <v>289</v>
      </c>
      <c r="H2017" s="8">
        <v>0</v>
      </c>
      <c r="I2017" s="8">
        <v>0</v>
      </c>
    </row>
    <row r="2018" spans="1:9" hidden="1" x14ac:dyDescent="0.25">
      <c r="A2018" s="55" t="s">
        <v>292</v>
      </c>
      <c r="B2018" s="41" t="s">
        <v>250</v>
      </c>
      <c r="C2018" s="14" t="s">
        <v>273</v>
      </c>
      <c r="D2018" s="5" t="str">
        <f t="shared" ref="D2018:D2045" si="93">E2018&amp;F2018</f>
        <v>POSGO_TPROSão Paulo</v>
      </c>
      <c r="E2018" s="14" t="s">
        <v>283</v>
      </c>
      <c r="F2018" s="5" t="s">
        <v>11</v>
      </c>
      <c r="G2018" s="37" t="s">
        <v>289</v>
      </c>
      <c r="H2018" s="6">
        <v>0</v>
      </c>
      <c r="I2018" s="6">
        <v>0.18</v>
      </c>
    </row>
    <row r="2019" spans="1:9" hidden="1" x14ac:dyDescent="0.25">
      <c r="A2019" s="7" t="s">
        <v>292</v>
      </c>
      <c r="B2019" s="42" t="s">
        <v>250</v>
      </c>
      <c r="C2019" s="13" t="s">
        <v>273</v>
      </c>
      <c r="D2019" s="11" t="str">
        <f t="shared" si="93"/>
        <v>POSGO_TPROAcre</v>
      </c>
      <c r="E2019" s="13" t="s">
        <v>283</v>
      </c>
      <c r="F2019" s="7" t="s">
        <v>13</v>
      </c>
      <c r="G2019" s="38" t="s">
        <v>289</v>
      </c>
      <c r="H2019" s="8">
        <v>0</v>
      </c>
      <c r="I2019" s="8">
        <v>0.04</v>
      </c>
    </row>
    <row r="2020" spans="1:9" hidden="1" x14ac:dyDescent="0.25">
      <c r="A2020" s="7" t="s">
        <v>292</v>
      </c>
      <c r="B2020" s="42" t="s">
        <v>250</v>
      </c>
      <c r="C2020" s="13" t="s">
        <v>273</v>
      </c>
      <c r="D2020" s="11" t="str">
        <f t="shared" si="93"/>
        <v>POSGO_TPROAlagoas</v>
      </c>
      <c r="E2020" s="13" t="s">
        <v>283</v>
      </c>
      <c r="F2020" s="7" t="s">
        <v>14</v>
      </c>
      <c r="G2020" s="38" t="s">
        <v>289</v>
      </c>
      <c r="H2020" s="8">
        <v>0</v>
      </c>
      <c r="I2020" s="8">
        <v>0.04</v>
      </c>
    </row>
    <row r="2021" spans="1:9" hidden="1" x14ac:dyDescent="0.25">
      <c r="A2021" s="7" t="s">
        <v>292</v>
      </c>
      <c r="B2021" s="42" t="s">
        <v>250</v>
      </c>
      <c r="C2021" s="13" t="s">
        <v>273</v>
      </c>
      <c r="D2021" s="11" t="str">
        <f t="shared" si="93"/>
        <v>POSGO_TPROAmazonas</v>
      </c>
      <c r="E2021" s="13" t="s">
        <v>283</v>
      </c>
      <c r="F2021" s="7" t="s">
        <v>15</v>
      </c>
      <c r="G2021" s="38" t="s">
        <v>289</v>
      </c>
      <c r="H2021" s="8">
        <v>0</v>
      </c>
      <c r="I2021" s="8">
        <v>0.04</v>
      </c>
    </row>
    <row r="2022" spans="1:9" hidden="1" x14ac:dyDescent="0.25">
      <c r="A2022" s="7" t="s">
        <v>292</v>
      </c>
      <c r="B2022" s="42" t="s">
        <v>250</v>
      </c>
      <c r="C2022" s="13" t="s">
        <v>273</v>
      </c>
      <c r="D2022" s="11" t="str">
        <f t="shared" si="93"/>
        <v>POSGO_TPROAmapá</v>
      </c>
      <c r="E2022" s="13" t="s">
        <v>283</v>
      </c>
      <c r="F2022" s="7" t="s">
        <v>16</v>
      </c>
      <c r="G2022" s="38" t="s">
        <v>289</v>
      </c>
      <c r="H2022" s="8">
        <v>0</v>
      </c>
      <c r="I2022" s="8">
        <v>0.04</v>
      </c>
    </row>
    <row r="2023" spans="1:9" hidden="1" x14ac:dyDescent="0.25">
      <c r="A2023" s="7" t="s">
        <v>292</v>
      </c>
      <c r="B2023" s="42" t="s">
        <v>250</v>
      </c>
      <c r="C2023" s="13" t="s">
        <v>273</v>
      </c>
      <c r="D2023" s="11" t="str">
        <f t="shared" si="93"/>
        <v>POSGO_TPROBahia</v>
      </c>
      <c r="E2023" s="13" t="s">
        <v>283</v>
      </c>
      <c r="F2023" s="7" t="s">
        <v>17</v>
      </c>
      <c r="G2023" s="38" t="s">
        <v>289</v>
      </c>
      <c r="H2023" s="8">
        <v>0</v>
      </c>
      <c r="I2023" s="8">
        <v>0.04</v>
      </c>
    </row>
    <row r="2024" spans="1:9" hidden="1" x14ac:dyDescent="0.25">
      <c r="A2024" s="7" t="s">
        <v>292</v>
      </c>
      <c r="B2024" s="42" t="s">
        <v>250</v>
      </c>
      <c r="C2024" s="13" t="s">
        <v>273</v>
      </c>
      <c r="D2024" s="11" t="str">
        <f t="shared" si="93"/>
        <v>POSGO_TPROCeará</v>
      </c>
      <c r="E2024" s="13" t="s">
        <v>283</v>
      </c>
      <c r="F2024" s="7" t="s">
        <v>18</v>
      </c>
      <c r="G2024" s="38" t="s">
        <v>289</v>
      </c>
      <c r="H2024" s="8">
        <v>0</v>
      </c>
      <c r="I2024" s="8">
        <v>0.04</v>
      </c>
    </row>
    <row r="2025" spans="1:9" hidden="1" x14ac:dyDescent="0.25">
      <c r="A2025" s="7" t="s">
        <v>292</v>
      </c>
      <c r="B2025" s="42" t="s">
        <v>250</v>
      </c>
      <c r="C2025" s="13" t="s">
        <v>273</v>
      </c>
      <c r="D2025" s="11" t="str">
        <f t="shared" si="93"/>
        <v>POSGO_TPRODistrito Federal</v>
      </c>
      <c r="E2025" s="13" t="s">
        <v>283</v>
      </c>
      <c r="F2025" s="7" t="s">
        <v>19</v>
      </c>
      <c r="G2025" s="38" t="s">
        <v>289</v>
      </c>
      <c r="H2025" s="8">
        <v>0</v>
      </c>
      <c r="I2025" s="8">
        <v>0.04</v>
      </c>
    </row>
    <row r="2026" spans="1:9" hidden="1" x14ac:dyDescent="0.25">
      <c r="A2026" s="7" t="s">
        <v>292</v>
      </c>
      <c r="B2026" s="42" t="s">
        <v>250</v>
      </c>
      <c r="C2026" s="13" t="s">
        <v>273</v>
      </c>
      <c r="D2026" s="11" t="str">
        <f t="shared" si="93"/>
        <v>POSGO_TPROEspírito Santo</v>
      </c>
      <c r="E2026" s="13" t="s">
        <v>283</v>
      </c>
      <c r="F2026" s="7" t="s">
        <v>20</v>
      </c>
      <c r="G2026" s="38" t="s">
        <v>289</v>
      </c>
      <c r="H2026" s="8">
        <v>0</v>
      </c>
      <c r="I2026" s="8">
        <v>0.04</v>
      </c>
    </row>
    <row r="2027" spans="1:9" hidden="1" x14ac:dyDescent="0.25">
      <c r="A2027" s="7" t="s">
        <v>292</v>
      </c>
      <c r="B2027" s="42" t="s">
        <v>250</v>
      </c>
      <c r="C2027" s="13" t="s">
        <v>273</v>
      </c>
      <c r="D2027" s="11" t="str">
        <f t="shared" si="93"/>
        <v>POSGO_TPROGoiás</v>
      </c>
      <c r="E2027" s="13" t="s">
        <v>283</v>
      </c>
      <c r="F2027" s="7" t="s">
        <v>21</v>
      </c>
      <c r="G2027" s="38" t="s">
        <v>289</v>
      </c>
      <c r="H2027" s="8">
        <v>0</v>
      </c>
      <c r="I2027" s="8">
        <v>0.04</v>
      </c>
    </row>
    <row r="2028" spans="1:9" hidden="1" x14ac:dyDescent="0.25">
      <c r="A2028" s="7" t="s">
        <v>292</v>
      </c>
      <c r="B2028" s="42" t="s">
        <v>250</v>
      </c>
      <c r="C2028" s="13" t="s">
        <v>273</v>
      </c>
      <c r="D2028" s="11" t="str">
        <f t="shared" si="93"/>
        <v>POSGO_TPROMaranhão</v>
      </c>
      <c r="E2028" s="13" t="s">
        <v>283</v>
      </c>
      <c r="F2028" s="7" t="s">
        <v>22</v>
      </c>
      <c r="G2028" s="38" t="s">
        <v>289</v>
      </c>
      <c r="H2028" s="8">
        <v>0</v>
      </c>
      <c r="I2028" s="8">
        <v>0.04</v>
      </c>
    </row>
    <row r="2029" spans="1:9" hidden="1" x14ac:dyDescent="0.25">
      <c r="A2029" s="7" t="s">
        <v>292</v>
      </c>
      <c r="B2029" s="42" t="s">
        <v>250</v>
      </c>
      <c r="C2029" s="13" t="s">
        <v>273</v>
      </c>
      <c r="D2029" s="11" t="str">
        <f t="shared" si="93"/>
        <v>POSGO_TPROMato Grosso</v>
      </c>
      <c r="E2029" s="13" t="s">
        <v>283</v>
      </c>
      <c r="F2029" s="7" t="s">
        <v>23</v>
      </c>
      <c r="G2029" s="38" t="s">
        <v>289</v>
      </c>
      <c r="H2029" s="8">
        <v>0</v>
      </c>
      <c r="I2029" s="8">
        <v>0.04</v>
      </c>
    </row>
    <row r="2030" spans="1:9" hidden="1" x14ac:dyDescent="0.25">
      <c r="A2030" s="7" t="s">
        <v>292</v>
      </c>
      <c r="B2030" s="42" t="s">
        <v>250</v>
      </c>
      <c r="C2030" s="13" t="s">
        <v>273</v>
      </c>
      <c r="D2030" s="11" t="str">
        <f t="shared" si="93"/>
        <v>POSGO_TPROMato Grosso do Sul</v>
      </c>
      <c r="E2030" s="13" t="s">
        <v>283</v>
      </c>
      <c r="F2030" s="7" t="s">
        <v>24</v>
      </c>
      <c r="G2030" s="38" t="s">
        <v>289</v>
      </c>
      <c r="H2030" s="8">
        <v>0</v>
      </c>
      <c r="I2030" s="8">
        <v>0.04</v>
      </c>
    </row>
    <row r="2031" spans="1:9" hidden="1" x14ac:dyDescent="0.25">
      <c r="A2031" s="7" t="s">
        <v>292</v>
      </c>
      <c r="B2031" s="42" t="s">
        <v>250</v>
      </c>
      <c r="C2031" s="13" t="s">
        <v>273</v>
      </c>
      <c r="D2031" s="11" t="str">
        <f t="shared" si="93"/>
        <v>POSGO_TPROMinas Gerais</v>
      </c>
      <c r="E2031" s="13" t="s">
        <v>283</v>
      </c>
      <c r="F2031" s="7" t="s">
        <v>25</v>
      </c>
      <c r="G2031" s="38" t="s">
        <v>289</v>
      </c>
      <c r="H2031" s="8">
        <v>0</v>
      </c>
      <c r="I2031" s="8">
        <v>0.04</v>
      </c>
    </row>
    <row r="2032" spans="1:9" hidden="1" x14ac:dyDescent="0.25">
      <c r="A2032" s="7" t="s">
        <v>292</v>
      </c>
      <c r="B2032" s="42" t="s">
        <v>250</v>
      </c>
      <c r="C2032" s="13" t="s">
        <v>273</v>
      </c>
      <c r="D2032" s="11" t="str">
        <f t="shared" si="93"/>
        <v>POSGO_TPROPará</v>
      </c>
      <c r="E2032" s="13" t="s">
        <v>283</v>
      </c>
      <c r="F2032" s="7" t="s">
        <v>26</v>
      </c>
      <c r="G2032" s="38" t="s">
        <v>289</v>
      </c>
      <c r="H2032" s="8">
        <v>0</v>
      </c>
      <c r="I2032" s="8">
        <v>0.04</v>
      </c>
    </row>
    <row r="2033" spans="1:9" hidden="1" x14ac:dyDescent="0.25">
      <c r="A2033" s="7" t="s">
        <v>292</v>
      </c>
      <c r="B2033" s="42" t="s">
        <v>250</v>
      </c>
      <c r="C2033" s="13" t="s">
        <v>273</v>
      </c>
      <c r="D2033" s="11" t="str">
        <f t="shared" si="93"/>
        <v>POSGO_TPROParaíba</v>
      </c>
      <c r="E2033" s="13" t="s">
        <v>283</v>
      </c>
      <c r="F2033" s="7" t="s">
        <v>27</v>
      </c>
      <c r="G2033" s="38" t="s">
        <v>289</v>
      </c>
      <c r="H2033" s="8">
        <v>0</v>
      </c>
      <c r="I2033" s="8">
        <v>0.04</v>
      </c>
    </row>
    <row r="2034" spans="1:9" hidden="1" x14ac:dyDescent="0.25">
      <c r="A2034" s="7" t="s">
        <v>292</v>
      </c>
      <c r="B2034" s="42" t="s">
        <v>250</v>
      </c>
      <c r="C2034" s="13" t="s">
        <v>273</v>
      </c>
      <c r="D2034" s="11" t="str">
        <f t="shared" si="93"/>
        <v>POSGO_TPROParaná</v>
      </c>
      <c r="E2034" s="13" t="s">
        <v>283</v>
      </c>
      <c r="F2034" s="7" t="s">
        <v>28</v>
      </c>
      <c r="G2034" s="38" t="s">
        <v>289</v>
      </c>
      <c r="H2034" s="8">
        <v>0</v>
      </c>
      <c r="I2034" s="8">
        <v>0.04</v>
      </c>
    </row>
    <row r="2035" spans="1:9" hidden="1" x14ac:dyDescent="0.25">
      <c r="A2035" s="7" t="s">
        <v>292</v>
      </c>
      <c r="B2035" s="42" t="s">
        <v>250</v>
      </c>
      <c r="C2035" s="13" t="s">
        <v>273</v>
      </c>
      <c r="D2035" s="11" t="str">
        <f t="shared" si="93"/>
        <v>POSGO_TPROPernambuco</v>
      </c>
      <c r="E2035" s="13" t="s">
        <v>283</v>
      </c>
      <c r="F2035" s="7" t="s">
        <v>29</v>
      </c>
      <c r="G2035" s="38" t="s">
        <v>289</v>
      </c>
      <c r="H2035" s="8">
        <v>0</v>
      </c>
      <c r="I2035" s="8">
        <v>0.04</v>
      </c>
    </row>
    <row r="2036" spans="1:9" hidden="1" x14ac:dyDescent="0.25">
      <c r="A2036" s="7" t="s">
        <v>292</v>
      </c>
      <c r="B2036" s="42" t="s">
        <v>250</v>
      </c>
      <c r="C2036" s="13" t="s">
        <v>273</v>
      </c>
      <c r="D2036" s="11" t="str">
        <f t="shared" si="93"/>
        <v>POSGO_TPROPiauí</v>
      </c>
      <c r="E2036" s="13" t="s">
        <v>283</v>
      </c>
      <c r="F2036" s="7" t="s">
        <v>30</v>
      </c>
      <c r="G2036" s="38" t="s">
        <v>289</v>
      </c>
      <c r="H2036" s="8">
        <v>0</v>
      </c>
      <c r="I2036" s="8">
        <v>0.04</v>
      </c>
    </row>
    <row r="2037" spans="1:9" hidden="1" x14ac:dyDescent="0.25">
      <c r="A2037" s="7" t="s">
        <v>292</v>
      </c>
      <c r="B2037" s="42" t="s">
        <v>250</v>
      </c>
      <c r="C2037" s="13" t="s">
        <v>273</v>
      </c>
      <c r="D2037" s="11" t="str">
        <f t="shared" si="93"/>
        <v>POSGO_TPRORio Grande do Norte</v>
      </c>
      <c r="E2037" s="13" t="s">
        <v>283</v>
      </c>
      <c r="F2037" s="7" t="s">
        <v>31</v>
      </c>
      <c r="G2037" s="38" t="s">
        <v>289</v>
      </c>
      <c r="H2037" s="8">
        <v>0</v>
      </c>
      <c r="I2037" s="8">
        <v>0.04</v>
      </c>
    </row>
    <row r="2038" spans="1:9" hidden="1" x14ac:dyDescent="0.25">
      <c r="A2038" s="7" t="s">
        <v>292</v>
      </c>
      <c r="B2038" s="42" t="s">
        <v>250</v>
      </c>
      <c r="C2038" s="13" t="s">
        <v>273</v>
      </c>
      <c r="D2038" s="11" t="str">
        <f t="shared" si="93"/>
        <v>POSGO_TPRORio Grande do Sul</v>
      </c>
      <c r="E2038" s="13" t="s">
        <v>283</v>
      </c>
      <c r="F2038" s="7" t="s">
        <v>32</v>
      </c>
      <c r="G2038" s="38" t="s">
        <v>289</v>
      </c>
      <c r="H2038" s="8">
        <v>0</v>
      </c>
      <c r="I2038" s="8">
        <v>0.04</v>
      </c>
    </row>
    <row r="2039" spans="1:9" hidden="1" x14ac:dyDescent="0.25">
      <c r="A2039" s="7" t="s">
        <v>292</v>
      </c>
      <c r="B2039" s="42" t="s">
        <v>250</v>
      </c>
      <c r="C2039" s="13" t="s">
        <v>273</v>
      </c>
      <c r="D2039" s="11" t="str">
        <f t="shared" si="93"/>
        <v>POSGO_TPRORio de Janeiro</v>
      </c>
      <c r="E2039" s="13" t="s">
        <v>283</v>
      </c>
      <c r="F2039" s="7" t="s">
        <v>33</v>
      </c>
      <c r="G2039" s="38" t="s">
        <v>289</v>
      </c>
      <c r="H2039" s="8">
        <v>0</v>
      </c>
      <c r="I2039" s="8">
        <v>0.04</v>
      </c>
    </row>
    <row r="2040" spans="1:9" hidden="1" x14ac:dyDescent="0.25">
      <c r="A2040" s="7" t="s">
        <v>292</v>
      </c>
      <c r="B2040" s="42" t="s">
        <v>250</v>
      </c>
      <c r="C2040" s="13" t="s">
        <v>273</v>
      </c>
      <c r="D2040" s="11" t="str">
        <f t="shared" si="93"/>
        <v>POSGO_TPRORondônia</v>
      </c>
      <c r="E2040" s="13" t="s">
        <v>283</v>
      </c>
      <c r="F2040" s="7" t="s">
        <v>34</v>
      </c>
      <c r="G2040" s="38" t="s">
        <v>289</v>
      </c>
      <c r="H2040" s="8">
        <v>0</v>
      </c>
      <c r="I2040" s="8">
        <v>0.04</v>
      </c>
    </row>
    <row r="2041" spans="1:9" hidden="1" x14ac:dyDescent="0.25">
      <c r="A2041" s="7" t="s">
        <v>292</v>
      </c>
      <c r="B2041" s="42" t="s">
        <v>250</v>
      </c>
      <c r="C2041" s="13" t="s">
        <v>273</v>
      </c>
      <c r="D2041" s="11" t="str">
        <f t="shared" si="93"/>
        <v>POSGO_TPRORoraima</v>
      </c>
      <c r="E2041" s="13" t="s">
        <v>283</v>
      </c>
      <c r="F2041" s="7" t="s">
        <v>35</v>
      </c>
      <c r="G2041" s="38" t="s">
        <v>289</v>
      </c>
      <c r="H2041" s="8">
        <v>0</v>
      </c>
      <c r="I2041" s="8">
        <v>0.04</v>
      </c>
    </row>
    <row r="2042" spans="1:9" hidden="1" x14ac:dyDescent="0.25">
      <c r="A2042" s="7" t="s">
        <v>292</v>
      </c>
      <c r="B2042" s="42" t="s">
        <v>250</v>
      </c>
      <c r="C2042" s="13" t="s">
        <v>273</v>
      </c>
      <c r="D2042" s="11" t="str">
        <f t="shared" si="93"/>
        <v>POSGO_TPROSanta Catarina</v>
      </c>
      <c r="E2042" s="13" t="s">
        <v>283</v>
      </c>
      <c r="F2042" s="7" t="s">
        <v>36</v>
      </c>
      <c r="G2042" s="38" t="s">
        <v>289</v>
      </c>
      <c r="H2042" s="8">
        <v>0</v>
      </c>
      <c r="I2042" s="8">
        <v>0.04</v>
      </c>
    </row>
    <row r="2043" spans="1:9" hidden="1" x14ac:dyDescent="0.25">
      <c r="A2043" s="7" t="s">
        <v>292</v>
      </c>
      <c r="B2043" s="42" t="s">
        <v>250</v>
      </c>
      <c r="C2043" s="13" t="s">
        <v>273</v>
      </c>
      <c r="D2043" s="11" t="str">
        <f t="shared" si="93"/>
        <v>POSGO_TPROSergipe</v>
      </c>
      <c r="E2043" s="13" t="s">
        <v>283</v>
      </c>
      <c r="F2043" s="7" t="s">
        <v>37</v>
      </c>
      <c r="G2043" s="38" t="s">
        <v>289</v>
      </c>
      <c r="H2043" s="8">
        <v>0</v>
      </c>
      <c r="I2043" s="8">
        <v>0.04</v>
      </c>
    </row>
    <row r="2044" spans="1:9" hidden="1" x14ac:dyDescent="0.25">
      <c r="A2044" s="7" t="s">
        <v>292</v>
      </c>
      <c r="B2044" s="42" t="s">
        <v>250</v>
      </c>
      <c r="C2044" s="13" t="s">
        <v>273</v>
      </c>
      <c r="D2044" s="11" t="str">
        <f t="shared" si="93"/>
        <v>POSGO_TPROTocantins</v>
      </c>
      <c r="E2044" s="13" t="s">
        <v>283</v>
      </c>
      <c r="F2044" s="7" t="s">
        <v>38</v>
      </c>
      <c r="G2044" s="38" t="s">
        <v>289</v>
      </c>
      <c r="H2044" s="8">
        <v>0</v>
      </c>
      <c r="I2044" s="8">
        <v>0.04</v>
      </c>
    </row>
    <row r="2045" spans="1:9" hidden="1" x14ac:dyDescent="0.25">
      <c r="A2045" s="7" t="s">
        <v>292</v>
      </c>
      <c r="B2045" s="42" t="s">
        <v>250</v>
      </c>
      <c r="C2045" s="13" t="s">
        <v>273</v>
      </c>
      <c r="D2045" s="11" t="str">
        <f t="shared" si="93"/>
        <v>POSGO_TPROZona Franca de Manaus</v>
      </c>
      <c r="E2045" s="13" t="s">
        <v>283</v>
      </c>
      <c r="F2045" s="7" t="s">
        <v>245</v>
      </c>
      <c r="G2045" s="38" t="s">
        <v>289</v>
      </c>
      <c r="H2045" s="8">
        <v>0</v>
      </c>
      <c r="I2045" s="8">
        <v>0</v>
      </c>
    </row>
    <row r="2046" spans="1:9" hidden="1" x14ac:dyDescent="0.25">
      <c r="A2046" s="72" t="s">
        <v>293</v>
      </c>
      <c r="B2046" s="41" t="s">
        <v>250</v>
      </c>
      <c r="C2046" s="14" t="s">
        <v>273</v>
      </c>
      <c r="D2046" s="5" t="str">
        <f t="shared" ref="D2046:D2073" si="94">E2046&amp;F2046</f>
        <v>POSGO_VEROSão Paulo</v>
      </c>
      <c r="E2046" s="14" t="s">
        <v>284</v>
      </c>
      <c r="F2046" s="5" t="s">
        <v>11</v>
      </c>
      <c r="G2046" s="37" t="s">
        <v>289</v>
      </c>
      <c r="H2046" s="6">
        <v>0</v>
      </c>
      <c r="I2046" s="6">
        <v>0.18</v>
      </c>
    </row>
    <row r="2047" spans="1:9" hidden="1" x14ac:dyDescent="0.25">
      <c r="A2047" s="7" t="s">
        <v>293</v>
      </c>
      <c r="B2047" s="42" t="s">
        <v>250</v>
      </c>
      <c r="C2047" s="13" t="s">
        <v>273</v>
      </c>
      <c r="D2047" s="11" t="str">
        <f t="shared" si="94"/>
        <v>POSGO_VEROAcre</v>
      </c>
      <c r="E2047" s="13" t="s">
        <v>284</v>
      </c>
      <c r="F2047" s="7" t="s">
        <v>13</v>
      </c>
      <c r="G2047" s="38" t="s">
        <v>289</v>
      </c>
      <c r="H2047" s="8">
        <v>0</v>
      </c>
      <c r="I2047" s="8">
        <v>0.04</v>
      </c>
    </row>
    <row r="2048" spans="1:9" hidden="1" x14ac:dyDescent="0.25">
      <c r="A2048" s="7" t="s">
        <v>293</v>
      </c>
      <c r="B2048" s="42" t="s">
        <v>250</v>
      </c>
      <c r="C2048" s="13" t="s">
        <v>273</v>
      </c>
      <c r="D2048" s="11" t="str">
        <f t="shared" si="94"/>
        <v>POSGO_VEROAlagoas</v>
      </c>
      <c r="E2048" s="13" t="s">
        <v>284</v>
      </c>
      <c r="F2048" s="7" t="s">
        <v>14</v>
      </c>
      <c r="G2048" s="38" t="s">
        <v>289</v>
      </c>
      <c r="H2048" s="8">
        <v>0</v>
      </c>
      <c r="I2048" s="8">
        <v>0.04</v>
      </c>
    </row>
    <row r="2049" spans="1:9" hidden="1" x14ac:dyDescent="0.25">
      <c r="A2049" s="7" t="s">
        <v>293</v>
      </c>
      <c r="B2049" s="42" t="s">
        <v>250</v>
      </c>
      <c r="C2049" s="13" t="s">
        <v>273</v>
      </c>
      <c r="D2049" s="11" t="str">
        <f t="shared" si="94"/>
        <v>POSGO_VEROAmazonas</v>
      </c>
      <c r="E2049" s="13" t="s">
        <v>284</v>
      </c>
      <c r="F2049" s="7" t="s">
        <v>15</v>
      </c>
      <c r="G2049" s="38" t="s">
        <v>289</v>
      </c>
      <c r="H2049" s="8">
        <v>0</v>
      </c>
      <c r="I2049" s="8">
        <v>0.04</v>
      </c>
    </row>
    <row r="2050" spans="1:9" hidden="1" x14ac:dyDescent="0.25">
      <c r="A2050" s="7" t="s">
        <v>293</v>
      </c>
      <c r="B2050" s="42" t="s">
        <v>250</v>
      </c>
      <c r="C2050" s="13" t="s">
        <v>273</v>
      </c>
      <c r="D2050" s="11" t="str">
        <f t="shared" si="94"/>
        <v>POSGO_VEROAmapá</v>
      </c>
      <c r="E2050" s="13" t="s">
        <v>284</v>
      </c>
      <c r="F2050" s="7" t="s">
        <v>16</v>
      </c>
      <c r="G2050" s="38" t="s">
        <v>289</v>
      </c>
      <c r="H2050" s="8">
        <v>0</v>
      </c>
      <c r="I2050" s="8">
        <v>0.04</v>
      </c>
    </row>
    <row r="2051" spans="1:9" hidden="1" x14ac:dyDescent="0.25">
      <c r="A2051" s="7" t="s">
        <v>293</v>
      </c>
      <c r="B2051" s="42" t="s">
        <v>250</v>
      </c>
      <c r="C2051" s="13" t="s">
        <v>273</v>
      </c>
      <c r="D2051" s="11" t="str">
        <f t="shared" si="94"/>
        <v>POSGO_VEROBahia</v>
      </c>
      <c r="E2051" s="13" t="s">
        <v>284</v>
      </c>
      <c r="F2051" s="7" t="s">
        <v>17</v>
      </c>
      <c r="G2051" s="38" t="s">
        <v>289</v>
      </c>
      <c r="H2051" s="8">
        <v>0</v>
      </c>
      <c r="I2051" s="8">
        <v>0.04</v>
      </c>
    </row>
    <row r="2052" spans="1:9" hidden="1" x14ac:dyDescent="0.25">
      <c r="A2052" s="7" t="s">
        <v>293</v>
      </c>
      <c r="B2052" s="42" t="s">
        <v>250</v>
      </c>
      <c r="C2052" s="13" t="s">
        <v>273</v>
      </c>
      <c r="D2052" s="11" t="str">
        <f t="shared" si="94"/>
        <v>POSGO_VEROCeará</v>
      </c>
      <c r="E2052" s="13" t="s">
        <v>284</v>
      </c>
      <c r="F2052" s="7" t="s">
        <v>18</v>
      </c>
      <c r="G2052" s="38" t="s">
        <v>289</v>
      </c>
      <c r="H2052" s="8">
        <v>0</v>
      </c>
      <c r="I2052" s="8">
        <v>0.04</v>
      </c>
    </row>
    <row r="2053" spans="1:9" hidden="1" x14ac:dyDescent="0.25">
      <c r="A2053" s="7" t="s">
        <v>293</v>
      </c>
      <c r="B2053" s="42" t="s">
        <v>250</v>
      </c>
      <c r="C2053" s="13" t="s">
        <v>273</v>
      </c>
      <c r="D2053" s="11" t="str">
        <f t="shared" si="94"/>
        <v>POSGO_VERODistrito Federal</v>
      </c>
      <c r="E2053" s="13" t="s">
        <v>284</v>
      </c>
      <c r="F2053" s="7" t="s">
        <v>19</v>
      </c>
      <c r="G2053" s="38" t="s">
        <v>289</v>
      </c>
      <c r="H2053" s="8">
        <v>0</v>
      </c>
      <c r="I2053" s="8">
        <v>0.04</v>
      </c>
    </row>
    <row r="2054" spans="1:9" hidden="1" x14ac:dyDescent="0.25">
      <c r="A2054" s="7" t="s">
        <v>293</v>
      </c>
      <c r="B2054" s="42" t="s">
        <v>250</v>
      </c>
      <c r="C2054" s="13" t="s">
        <v>273</v>
      </c>
      <c r="D2054" s="11" t="str">
        <f t="shared" si="94"/>
        <v>POSGO_VEROEspírito Santo</v>
      </c>
      <c r="E2054" s="13" t="s">
        <v>284</v>
      </c>
      <c r="F2054" s="7" t="s">
        <v>20</v>
      </c>
      <c r="G2054" s="38" t="s">
        <v>289</v>
      </c>
      <c r="H2054" s="8">
        <v>0</v>
      </c>
      <c r="I2054" s="8">
        <v>0.04</v>
      </c>
    </row>
    <row r="2055" spans="1:9" hidden="1" x14ac:dyDescent="0.25">
      <c r="A2055" s="7" t="s">
        <v>293</v>
      </c>
      <c r="B2055" s="42" t="s">
        <v>250</v>
      </c>
      <c r="C2055" s="13" t="s">
        <v>273</v>
      </c>
      <c r="D2055" s="11" t="str">
        <f t="shared" si="94"/>
        <v>POSGO_VEROGoiás</v>
      </c>
      <c r="E2055" s="13" t="s">
        <v>284</v>
      </c>
      <c r="F2055" s="7" t="s">
        <v>21</v>
      </c>
      <c r="G2055" s="38" t="s">
        <v>289</v>
      </c>
      <c r="H2055" s="8">
        <v>0</v>
      </c>
      <c r="I2055" s="8">
        <v>0.04</v>
      </c>
    </row>
    <row r="2056" spans="1:9" hidden="1" x14ac:dyDescent="0.25">
      <c r="A2056" s="7" t="s">
        <v>293</v>
      </c>
      <c r="B2056" s="42" t="s">
        <v>250</v>
      </c>
      <c r="C2056" s="13" t="s">
        <v>273</v>
      </c>
      <c r="D2056" s="11" t="str">
        <f t="shared" si="94"/>
        <v>POSGO_VEROMaranhão</v>
      </c>
      <c r="E2056" s="13" t="s">
        <v>284</v>
      </c>
      <c r="F2056" s="7" t="s">
        <v>22</v>
      </c>
      <c r="G2056" s="38" t="s">
        <v>289</v>
      </c>
      <c r="H2056" s="8">
        <v>0</v>
      </c>
      <c r="I2056" s="8">
        <v>0.04</v>
      </c>
    </row>
    <row r="2057" spans="1:9" hidden="1" x14ac:dyDescent="0.25">
      <c r="A2057" s="7" t="s">
        <v>293</v>
      </c>
      <c r="B2057" s="42" t="s">
        <v>250</v>
      </c>
      <c r="C2057" s="13" t="s">
        <v>273</v>
      </c>
      <c r="D2057" s="11" t="str">
        <f t="shared" si="94"/>
        <v>POSGO_VEROMato Grosso</v>
      </c>
      <c r="E2057" s="13" t="s">
        <v>284</v>
      </c>
      <c r="F2057" s="7" t="s">
        <v>23</v>
      </c>
      <c r="G2057" s="38" t="s">
        <v>289</v>
      </c>
      <c r="H2057" s="8">
        <v>0</v>
      </c>
      <c r="I2057" s="8">
        <v>0.04</v>
      </c>
    </row>
    <row r="2058" spans="1:9" hidden="1" x14ac:dyDescent="0.25">
      <c r="A2058" s="7" t="s">
        <v>293</v>
      </c>
      <c r="B2058" s="42" t="s">
        <v>250</v>
      </c>
      <c r="C2058" s="13" t="s">
        <v>273</v>
      </c>
      <c r="D2058" s="11" t="str">
        <f t="shared" si="94"/>
        <v>POSGO_VEROMato Grosso do Sul</v>
      </c>
      <c r="E2058" s="13" t="s">
        <v>284</v>
      </c>
      <c r="F2058" s="7" t="s">
        <v>24</v>
      </c>
      <c r="G2058" s="38" t="s">
        <v>289</v>
      </c>
      <c r="H2058" s="8">
        <v>0</v>
      </c>
      <c r="I2058" s="8">
        <v>0.04</v>
      </c>
    </row>
    <row r="2059" spans="1:9" hidden="1" x14ac:dyDescent="0.25">
      <c r="A2059" s="7" t="s">
        <v>293</v>
      </c>
      <c r="B2059" s="42" t="s">
        <v>250</v>
      </c>
      <c r="C2059" s="13" t="s">
        <v>273</v>
      </c>
      <c r="D2059" s="11" t="str">
        <f t="shared" si="94"/>
        <v>POSGO_VEROMinas Gerais</v>
      </c>
      <c r="E2059" s="13" t="s">
        <v>284</v>
      </c>
      <c r="F2059" s="7" t="s">
        <v>25</v>
      </c>
      <c r="G2059" s="38" t="s">
        <v>289</v>
      </c>
      <c r="H2059" s="8">
        <v>0</v>
      </c>
      <c r="I2059" s="8">
        <v>0.04</v>
      </c>
    </row>
    <row r="2060" spans="1:9" hidden="1" x14ac:dyDescent="0.25">
      <c r="A2060" s="7" t="s">
        <v>293</v>
      </c>
      <c r="B2060" s="42" t="s">
        <v>250</v>
      </c>
      <c r="C2060" s="13" t="s">
        <v>273</v>
      </c>
      <c r="D2060" s="11" t="str">
        <f t="shared" si="94"/>
        <v>POSGO_VEROPará</v>
      </c>
      <c r="E2060" s="13" t="s">
        <v>284</v>
      </c>
      <c r="F2060" s="7" t="s">
        <v>26</v>
      </c>
      <c r="G2060" s="38" t="s">
        <v>289</v>
      </c>
      <c r="H2060" s="8">
        <v>0</v>
      </c>
      <c r="I2060" s="8">
        <v>0.04</v>
      </c>
    </row>
    <row r="2061" spans="1:9" hidden="1" x14ac:dyDescent="0.25">
      <c r="A2061" s="7" t="s">
        <v>293</v>
      </c>
      <c r="B2061" s="42" t="s">
        <v>250</v>
      </c>
      <c r="C2061" s="13" t="s">
        <v>273</v>
      </c>
      <c r="D2061" s="11" t="str">
        <f t="shared" si="94"/>
        <v>POSGO_VEROParaíba</v>
      </c>
      <c r="E2061" s="13" t="s">
        <v>284</v>
      </c>
      <c r="F2061" s="7" t="s">
        <v>27</v>
      </c>
      <c r="G2061" s="38" t="s">
        <v>289</v>
      </c>
      <c r="H2061" s="8">
        <v>0</v>
      </c>
      <c r="I2061" s="8">
        <v>0.04</v>
      </c>
    </row>
    <row r="2062" spans="1:9" hidden="1" x14ac:dyDescent="0.25">
      <c r="A2062" s="7" t="s">
        <v>293</v>
      </c>
      <c r="B2062" s="42" t="s">
        <v>250</v>
      </c>
      <c r="C2062" s="13" t="s">
        <v>273</v>
      </c>
      <c r="D2062" s="11" t="str">
        <f t="shared" si="94"/>
        <v>POSGO_VEROParaná</v>
      </c>
      <c r="E2062" s="13" t="s">
        <v>284</v>
      </c>
      <c r="F2062" s="7" t="s">
        <v>28</v>
      </c>
      <c r="G2062" s="38" t="s">
        <v>289</v>
      </c>
      <c r="H2062" s="8">
        <v>0</v>
      </c>
      <c r="I2062" s="8">
        <v>0.04</v>
      </c>
    </row>
    <row r="2063" spans="1:9" hidden="1" x14ac:dyDescent="0.25">
      <c r="A2063" s="7" t="s">
        <v>293</v>
      </c>
      <c r="B2063" s="42" t="s">
        <v>250</v>
      </c>
      <c r="C2063" s="13" t="s">
        <v>273</v>
      </c>
      <c r="D2063" s="11" t="str">
        <f t="shared" si="94"/>
        <v>POSGO_VEROPernambuco</v>
      </c>
      <c r="E2063" s="13" t="s">
        <v>284</v>
      </c>
      <c r="F2063" s="7" t="s">
        <v>29</v>
      </c>
      <c r="G2063" s="38" t="s">
        <v>289</v>
      </c>
      <c r="H2063" s="8">
        <v>0</v>
      </c>
      <c r="I2063" s="8">
        <v>0.04</v>
      </c>
    </row>
    <row r="2064" spans="1:9" hidden="1" x14ac:dyDescent="0.25">
      <c r="A2064" s="7" t="s">
        <v>293</v>
      </c>
      <c r="B2064" s="42" t="s">
        <v>250</v>
      </c>
      <c r="C2064" s="13" t="s">
        <v>273</v>
      </c>
      <c r="D2064" s="11" t="str">
        <f t="shared" si="94"/>
        <v>POSGO_VEROPiauí</v>
      </c>
      <c r="E2064" s="13" t="s">
        <v>284</v>
      </c>
      <c r="F2064" s="7" t="s">
        <v>30</v>
      </c>
      <c r="G2064" s="38" t="s">
        <v>289</v>
      </c>
      <c r="H2064" s="8">
        <v>0</v>
      </c>
      <c r="I2064" s="8">
        <v>0.04</v>
      </c>
    </row>
    <row r="2065" spans="1:9" hidden="1" x14ac:dyDescent="0.25">
      <c r="A2065" s="7" t="s">
        <v>293</v>
      </c>
      <c r="B2065" s="42" t="s">
        <v>250</v>
      </c>
      <c r="C2065" s="13" t="s">
        <v>273</v>
      </c>
      <c r="D2065" s="11" t="str">
        <f t="shared" si="94"/>
        <v>POSGO_VERORio Grande do Norte</v>
      </c>
      <c r="E2065" s="13" t="s">
        <v>284</v>
      </c>
      <c r="F2065" s="7" t="s">
        <v>31</v>
      </c>
      <c r="G2065" s="38" t="s">
        <v>289</v>
      </c>
      <c r="H2065" s="8">
        <v>0</v>
      </c>
      <c r="I2065" s="8">
        <v>0.04</v>
      </c>
    </row>
    <row r="2066" spans="1:9" hidden="1" x14ac:dyDescent="0.25">
      <c r="A2066" s="7" t="s">
        <v>293</v>
      </c>
      <c r="B2066" s="42" t="s">
        <v>250</v>
      </c>
      <c r="C2066" s="13" t="s">
        <v>273</v>
      </c>
      <c r="D2066" s="11" t="str">
        <f t="shared" si="94"/>
        <v>POSGO_VERORio Grande do Sul</v>
      </c>
      <c r="E2066" s="13" t="s">
        <v>284</v>
      </c>
      <c r="F2066" s="7" t="s">
        <v>32</v>
      </c>
      <c r="G2066" s="38" t="s">
        <v>289</v>
      </c>
      <c r="H2066" s="8">
        <v>0</v>
      </c>
      <c r="I2066" s="8">
        <v>0.04</v>
      </c>
    </row>
    <row r="2067" spans="1:9" hidden="1" x14ac:dyDescent="0.25">
      <c r="A2067" s="7" t="s">
        <v>293</v>
      </c>
      <c r="B2067" s="42" t="s">
        <v>250</v>
      </c>
      <c r="C2067" s="13" t="s">
        <v>273</v>
      </c>
      <c r="D2067" s="11" t="str">
        <f t="shared" si="94"/>
        <v>POSGO_VERORio de Janeiro</v>
      </c>
      <c r="E2067" s="13" t="s">
        <v>284</v>
      </c>
      <c r="F2067" s="7" t="s">
        <v>33</v>
      </c>
      <c r="G2067" s="38" t="s">
        <v>289</v>
      </c>
      <c r="H2067" s="8">
        <v>0</v>
      </c>
      <c r="I2067" s="8">
        <v>0.04</v>
      </c>
    </row>
    <row r="2068" spans="1:9" hidden="1" x14ac:dyDescent="0.25">
      <c r="A2068" s="7" t="s">
        <v>293</v>
      </c>
      <c r="B2068" s="42" t="s">
        <v>250</v>
      </c>
      <c r="C2068" s="13" t="s">
        <v>273</v>
      </c>
      <c r="D2068" s="11" t="str">
        <f t="shared" si="94"/>
        <v>POSGO_VERORondônia</v>
      </c>
      <c r="E2068" s="13" t="s">
        <v>284</v>
      </c>
      <c r="F2068" s="7" t="s">
        <v>34</v>
      </c>
      <c r="G2068" s="38" t="s">
        <v>289</v>
      </c>
      <c r="H2068" s="8">
        <v>0</v>
      </c>
      <c r="I2068" s="8">
        <v>0.04</v>
      </c>
    </row>
    <row r="2069" spans="1:9" hidden="1" x14ac:dyDescent="0.25">
      <c r="A2069" s="7" t="s">
        <v>293</v>
      </c>
      <c r="B2069" s="42" t="s">
        <v>250</v>
      </c>
      <c r="C2069" s="13" t="s">
        <v>273</v>
      </c>
      <c r="D2069" s="11" t="str">
        <f t="shared" si="94"/>
        <v>POSGO_VERORoraima</v>
      </c>
      <c r="E2069" s="13" t="s">
        <v>284</v>
      </c>
      <c r="F2069" s="7" t="s">
        <v>35</v>
      </c>
      <c r="G2069" s="38" t="s">
        <v>289</v>
      </c>
      <c r="H2069" s="8">
        <v>0</v>
      </c>
      <c r="I2069" s="8">
        <v>0.04</v>
      </c>
    </row>
    <row r="2070" spans="1:9" hidden="1" x14ac:dyDescent="0.25">
      <c r="A2070" s="7" t="s">
        <v>293</v>
      </c>
      <c r="B2070" s="42" t="s">
        <v>250</v>
      </c>
      <c r="C2070" s="13" t="s">
        <v>273</v>
      </c>
      <c r="D2070" s="11" t="str">
        <f t="shared" si="94"/>
        <v>POSGO_VEROSanta Catarina</v>
      </c>
      <c r="E2070" s="13" t="s">
        <v>284</v>
      </c>
      <c r="F2070" s="7" t="s">
        <v>36</v>
      </c>
      <c r="G2070" s="38" t="s">
        <v>289</v>
      </c>
      <c r="H2070" s="8">
        <v>0</v>
      </c>
      <c r="I2070" s="8">
        <v>0.04</v>
      </c>
    </row>
    <row r="2071" spans="1:9" hidden="1" x14ac:dyDescent="0.25">
      <c r="A2071" s="7" t="s">
        <v>293</v>
      </c>
      <c r="B2071" s="42" t="s">
        <v>250</v>
      </c>
      <c r="C2071" s="13" t="s">
        <v>273</v>
      </c>
      <c r="D2071" s="11" t="str">
        <f t="shared" si="94"/>
        <v>POSGO_VEROSergipe</v>
      </c>
      <c r="E2071" s="13" t="s">
        <v>284</v>
      </c>
      <c r="F2071" s="7" t="s">
        <v>37</v>
      </c>
      <c r="G2071" s="38" t="s">
        <v>289</v>
      </c>
      <c r="H2071" s="8">
        <v>0</v>
      </c>
      <c r="I2071" s="8">
        <v>0.04</v>
      </c>
    </row>
    <row r="2072" spans="1:9" hidden="1" x14ac:dyDescent="0.25">
      <c r="A2072" s="7" t="s">
        <v>293</v>
      </c>
      <c r="B2072" s="42" t="s">
        <v>250</v>
      </c>
      <c r="C2072" s="13" t="s">
        <v>273</v>
      </c>
      <c r="D2072" s="11" t="str">
        <f t="shared" si="94"/>
        <v>POSGO_VEROTocantins</v>
      </c>
      <c r="E2072" s="13" t="s">
        <v>284</v>
      </c>
      <c r="F2072" s="7" t="s">
        <v>38</v>
      </c>
      <c r="G2072" s="38" t="s">
        <v>289</v>
      </c>
      <c r="H2072" s="8">
        <v>0</v>
      </c>
      <c r="I2072" s="8">
        <v>0.04</v>
      </c>
    </row>
    <row r="2073" spans="1:9" hidden="1" x14ac:dyDescent="0.25">
      <c r="A2073" s="7" t="s">
        <v>293</v>
      </c>
      <c r="B2073" s="42" t="s">
        <v>250</v>
      </c>
      <c r="C2073" s="13" t="s">
        <v>273</v>
      </c>
      <c r="D2073" s="11" t="str">
        <f t="shared" si="94"/>
        <v>POSGO_VEROZona Franca de Manaus</v>
      </c>
      <c r="E2073" s="13" t="s">
        <v>284</v>
      </c>
      <c r="F2073" s="7" t="s">
        <v>245</v>
      </c>
      <c r="G2073" s="38" t="s">
        <v>289</v>
      </c>
      <c r="H2073" s="8">
        <v>0</v>
      </c>
      <c r="I2073" s="8">
        <v>0</v>
      </c>
    </row>
    <row r="2074" spans="1:9" hidden="1" x14ac:dyDescent="0.25">
      <c r="A2074" s="12" t="s">
        <v>354</v>
      </c>
      <c r="B2074" s="41" t="s">
        <v>250</v>
      </c>
      <c r="C2074" s="14" t="s">
        <v>372</v>
      </c>
      <c r="D2074" s="5" t="str">
        <f t="shared" ref="D2074:D2101" si="95">E2074&amp;F2074</f>
        <v>FALCON_ANDROIDSão Paulo</v>
      </c>
      <c r="E2074" s="14" t="s">
        <v>328</v>
      </c>
      <c r="F2074" s="5" t="s">
        <v>11</v>
      </c>
      <c r="G2074" s="37" t="s">
        <v>289</v>
      </c>
      <c r="H2074" s="6">
        <v>0</v>
      </c>
      <c r="I2074" s="6">
        <v>0.18</v>
      </c>
    </row>
    <row r="2075" spans="1:9" hidden="1" x14ac:dyDescent="0.25">
      <c r="A2075" s="73" t="s">
        <v>354</v>
      </c>
      <c r="B2075" s="42" t="s">
        <v>250</v>
      </c>
      <c r="C2075" s="13" t="s">
        <v>372</v>
      </c>
      <c r="D2075" s="11" t="str">
        <f t="shared" si="95"/>
        <v>FALCON_ANDROIDAcre</v>
      </c>
      <c r="E2075" s="13" t="s">
        <v>328</v>
      </c>
      <c r="F2075" s="7" t="s">
        <v>13</v>
      </c>
      <c r="G2075" s="38" t="s">
        <v>289</v>
      </c>
      <c r="H2075" s="8">
        <v>0</v>
      </c>
      <c r="I2075" s="8">
        <v>7.0000000000000007E-2</v>
      </c>
    </row>
    <row r="2076" spans="1:9" hidden="1" x14ac:dyDescent="0.25">
      <c r="A2076" s="73" t="s">
        <v>354</v>
      </c>
      <c r="B2076" s="42" t="s">
        <v>250</v>
      </c>
      <c r="C2076" s="13" t="s">
        <v>372</v>
      </c>
      <c r="D2076" s="11" t="str">
        <f t="shared" si="95"/>
        <v>FALCON_ANDROIDAlagoas</v>
      </c>
      <c r="E2076" s="13" t="s">
        <v>328</v>
      </c>
      <c r="F2076" s="7" t="s">
        <v>14</v>
      </c>
      <c r="G2076" s="38" t="s">
        <v>289</v>
      </c>
      <c r="H2076" s="8">
        <v>0</v>
      </c>
      <c r="I2076" s="8">
        <v>7.0000000000000007E-2</v>
      </c>
    </row>
    <row r="2077" spans="1:9" hidden="1" x14ac:dyDescent="0.25">
      <c r="A2077" s="73" t="s">
        <v>354</v>
      </c>
      <c r="B2077" s="42" t="s">
        <v>250</v>
      </c>
      <c r="C2077" s="13" t="s">
        <v>372</v>
      </c>
      <c r="D2077" s="11" t="str">
        <f t="shared" si="95"/>
        <v>FALCON_ANDROIDAmazonas</v>
      </c>
      <c r="E2077" s="13" t="s">
        <v>328</v>
      </c>
      <c r="F2077" s="7" t="s">
        <v>15</v>
      </c>
      <c r="G2077" s="38" t="s">
        <v>289</v>
      </c>
      <c r="H2077" s="8">
        <v>0</v>
      </c>
      <c r="I2077" s="8">
        <v>7.0000000000000007E-2</v>
      </c>
    </row>
    <row r="2078" spans="1:9" hidden="1" x14ac:dyDescent="0.25">
      <c r="A2078" s="73" t="s">
        <v>354</v>
      </c>
      <c r="B2078" s="42" t="s">
        <v>250</v>
      </c>
      <c r="C2078" s="13" t="s">
        <v>372</v>
      </c>
      <c r="D2078" s="11" t="str">
        <f t="shared" si="95"/>
        <v>FALCON_ANDROIDAmapá</v>
      </c>
      <c r="E2078" s="13" t="s">
        <v>328</v>
      </c>
      <c r="F2078" s="7" t="s">
        <v>16</v>
      </c>
      <c r="G2078" s="38" t="s">
        <v>289</v>
      </c>
      <c r="H2078" s="8">
        <v>0</v>
      </c>
      <c r="I2078" s="8">
        <v>7.0000000000000007E-2</v>
      </c>
    </row>
    <row r="2079" spans="1:9" hidden="1" x14ac:dyDescent="0.25">
      <c r="A2079" s="73" t="s">
        <v>354</v>
      </c>
      <c r="B2079" s="42" t="s">
        <v>250</v>
      </c>
      <c r="C2079" s="13" t="s">
        <v>372</v>
      </c>
      <c r="D2079" s="11" t="str">
        <f t="shared" si="95"/>
        <v>FALCON_ANDROIDBahia</v>
      </c>
      <c r="E2079" s="13" t="s">
        <v>328</v>
      </c>
      <c r="F2079" s="7" t="s">
        <v>17</v>
      </c>
      <c r="G2079" s="38" t="s">
        <v>289</v>
      </c>
      <c r="H2079" s="8">
        <v>0</v>
      </c>
      <c r="I2079" s="8">
        <v>7.0000000000000007E-2</v>
      </c>
    </row>
    <row r="2080" spans="1:9" hidden="1" x14ac:dyDescent="0.25">
      <c r="A2080" s="73" t="s">
        <v>354</v>
      </c>
      <c r="B2080" s="42" t="s">
        <v>250</v>
      </c>
      <c r="C2080" s="13" t="s">
        <v>372</v>
      </c>
      <c r="D2080" s="11" t="str">
        <f t="shared" si="95"/>
        <v>FALCON_ANDROIDCeará</v>
      </c>
      <c r="E2080" s="13" t="s">
        <v>328</v>
      </c>
      <c r="F2080" s="7" t="s">
        <v>18</v>
      </c>
      <c r="G2080" s="38" t="s">
        <v>289</v>
      </c>
      <c r="H2080" s="8">
        <v>0</v>
      </c>
      <c r="I2080" s="8">
        <v>7.0000000000000007E-2</v>
      </c>
    </row>
    <row r="2081" spans="1:9" hidden="1" x14ac:dyDescent="0.25">
      <c r="A2081" s="73" t="s">
        <v>354</v>
      </c>
      <c r="B2081" s="42" t="s">
        <v>250</v>
      </c>
      <c r="C2081" s="13" t="s">
        <v>372</v>
      </c>
      <c r="D2081" s="11" t="str">
        <f t="shared" si="95"/>
        <v>FALCON_ANDROIDDistrito Federal</v>
      </c>
      <c r="E2081" s="13" t="s">
        <v>328</v>
      </c>
      <c r="F2081" s="7" t="s">
        <v>19</v>
      </c>
      <c r="G2081" s="38" t="s">
        <v>289</v>
      </c>
      <c r="H2081" s="8">
        <v>0</v>
      </c>
      <c r="I2081" s="8">
        <v>7.0000000000000007E-2</v>
      </c>
    </row>
    <row r="2082" spans="1:9" hidden="1" x14ac:dyDescent="0.25">
      <c r="A2082" s="73" t="s">
        <v>354</v>
      </c>
      <c r="B2082" s="42" t="s">
        <v>250</v>
      </c>
      <c r="C2082" s="13" t="s">
        <v>372</v>
      </c>
      <c r="D2082" s="11" t="str">
        <f t="shared" si="95"/>
        <v>FALCON_ANDROIDEspírito Santo</v>
      </c>
      <c r="E2082" s="13" t="s">
        <v>328</v>
      </c>
      <c r="F2082" s="7" t="s">
        <v>20</v>
      </c>
      <c r="G2082" s="38" t="s">
        <v>289</v>
      </c>
      <c r="H2082" s="8">
        <v>0</v>
      </c>
      <c r="I2082" s="8">
        <v>7.0000000000000007E-2</v>
      </c>
    </row>
    <row r="2083" spans="1:9" hidden="1" x14ac:dyDescent="0.25">
      <c r="A2083" s="73" t="s">
        <v>354</v>
      </c>
      <c r="B2083" s="42" t="s">
        <v>250</v>
      </c>
      <c r="C2083" s="13" t="s">
        <v>372</v>
      </c>
      <c r="D2083" s="11" t="str">
        <f t="shared" si="95"/>
        <v>FALCON_ANDROIDGoiás</v>
      </c>
      <c r="E2083" s="13" t="s">
        <v>328</v>
      </c>
      <c r="F2083" s="7" t="s">
        <v>21</v>
      </c>
      <c r="G2083" s="38" t="s">
        <v>289</v>
      </c>
      <c r="H2083" s="8">
        <v>0</v>
      </c>
      <c r="I2083" s="8">
        <v>7.0000000000000007E-2</v>
      </c>
    </row>
    <row r="2084" spans="1:9" hidden="1" x14ac:dyDescent="0.25">
      <c r="A2084" s="73" t="s">
        <v>354</v>
      </c>
      <c r="B2084" s="42" t="s">
        <v>250</v>
      </c>
      <c r="C2084" s="13" t="s">
        <v>372</v>
      </c>
      <c r="D2084" s="11" t="str">
        <f t="shared" si="95"/>
        <v>FALCON_ANDROIDMaranhão</v>
      </c>
      <c r="E2084" s="13" t="s">
        <v>328</v>
      </c>
      <c r="F2084" s="7" t="s">
        <v>22</v>
      </c>
      <c r="G2084" s="38" t="s">
        <v>289</v>
      </c>
      <c r="H2084" s="8">
        <v>0</v>
      </c>
      <c r="I2084" s="8">
        <v>7.0000000000000007E-2</v>
      </c>
    </row>
    <row r="2085" spans="1:9" hidden="1" x14ac:dyDescent="0.25">
      <c r="A2085" s="73" t="s">
        <v>354</v>
      </c>
      <c r="B2085" s="42" t="s">
        <v>250</v>
      </c>
      <c r="C2085" s="13" t="s">
        <v>372</v>
      </c>
      <c r="D2085" s="11" t="str">
        <f t="shared" si="95"/>
        <v>FALCON_ANDROIDMato Grosso</v>
      </c>
      <c r="E2085" s="13" t="s">
        <v>328</v>
      </c>
      <c r="F2085" s="7" t="s">
        <v>23</v>
      </c>
      <c r="G2085" s="38" t="s">
        <v>289</v>
      </c>
      <c r="H2085" s="8">
        <v>0</v>
      </c>
      <c r="I2085" s="8">
        <v>7.0000000000000007E-2</v>
      </c>
    </row>
    <row r="2086" spans="1:9" hidden="1" x14ac:dyDescent="0.25">
      <c r="A2086" s="73" t="s">
        <v>354</v>
      </c>
      <c r="B2086" s="42" t="s">
        <v>250</v>
      </c>
      <c r="C2086" s="13" t="s">
        <v>372</v>
      </c>
      <c r="D2086" s="11" t="str">
        <f t="shared" si="95"/>
        <v>FALCON_ANDROIDMato Grosso do Sul</v>
      </c>
      <c r="E2086" s="13" t="s">
        <v>328</v>
      </c>
      <c r="F2086" s="7" t="s">
        <v>24</v>
      </c>
      <c r="G2086" s="38" t="s">
        <v>289</v>
      </c>
      <c r="H2086" s="8">
        <v>0</v>
      </c>
      <c r="I2086" s="8">
        <v>7.0000000000000007E-2</v>
      </c>
    </row>
    <row r="2087" spans="1:9" hidden="1" x14ac:dyDescent="0.25">
      <c r="A2087" s="73" t="s">
        <v>354</v>
      </c>
      <c r="B2087" s="42" t="s">
        <v>250</v>
      </c>
      <c r="C2087" s="13" t="s">
        <v>372</v>
      </c>
      <c r="D2087" s="11" t="str">
        <f t="shared" si="95"/>
        <v>FALCON_ANDROIDMinas Gerais</v>
      </c>
      <c r="E2087" s="13" t="s">
        <v>328</v>
      </c>
      <c r="F2087" s="7" t="s">
        <v>25</v>
      </c>
      <c r="G2087" s="38" t="s">
        <v>289</v>
      </c>
      <c r="H2087" s="8">
        <v>0</v>
      </c>
      <c r="I2087" s="8">
        <v>0.12</v>
      </c>
    </row>
    <row r="2088" spans="1:9" hidden="1" x14ac:dyDescent="0.25">
      <c r="A2088" s="73" t="s">
        <v>354</v>
      </c>
      <c r="B2088" s="42" t="s">
        <v>250</v>
      </c>
      <c r="C2088" s="13" t="s">
        <v>372</v>
      </c>
      <c r="D2088" s="11" t="str">
        <f t="shared" si="95"/>
        <v>FALCON_ANDROIDPará</v>
      </c>
      <c r="E2088" s="13" t="s">
        <v>328</v>
      </c>
      <c r="F2088" s="7" t="s">
        <v>26</v>
      </c>
      <c r="G2088" s="38" t="s">
        <v>289</v>
      </c>
      <c r="H2088" s="8">
        <v>0</v>
      </c>
      <c r="I2088" s="8">
        <v>7.0000000000000007E-2</v>
      </c>
    </row>
    <row r="2089" spans="1:9" hidden="1" x14ac:dyDescent="0.25">
      <c r="A2089" s="73" t="s">
        <v>354</v>
      </c>
      <c r="B2089" s="42" t="s">
        <v>250</v>
      </c>
      <c r="C2089" s="13" t="s">
        <v>372</v>
      </c>
      <c r="D2089" s="11" t="str">
        <f t="shared" si="95"/>
        <v>FALCON_ANDROIDParaíba</v>
      </c>
      <c r="E2089" s="13" t="s">
        <v>328</v>
      </c>
      <c r="F2089" s="7" t="s">
        <v>27</v>
      </c>
      <c r="G2089" s="38" t="s">
        <v>289</v>
      </c>
      <c r="H2089" s="8">
        <v>0</v>
      </c>
      <c r="I2089" s="8">
        <v>7.0000000000000007E-2</v>
      </c>
    </row>
    <row r="2090" spans="1:9" hidden="1" x14ac:dyDescent="0.25">
      <c r="A2090" s="73" t="s">
        <v>354</v>
      </c>
      <c r="B2090" s="42" t="s">
        <v>250</v>
      </c>
      <c r="C2090" s="13" t="s">
        <v>372</v>
      </c>
      <c r="D2090" s="11" t="str">
        <f t="shared" si="95"/>
        <v>FALCON_ANDROIDParaná</v>
      </c>
      <c r="E2090" s="13" t="s">
        <v>328</v>
      </c>
      <c r="F2090" s="7" t="s">
        <v>28</v>
      </c>
      <c r="G2090" s="38" t="s">
        <v>289</v>
      </c>
      <c r="H2090" s="8">
        <v>0</v>
      </c>
      <c r="I2090" s="8">
        <v>0.12</v>
      </c>
    </row>
    <row r="2091" spans="1:9" hidden="1" x14ac:dyDescent="0.25">
      <c r="A2091" s="73" t="s">
        <v>354</v>
      </c>
      <c r="B2091" s="42" t="s">
        <v>250</v>
      </c>
      <c r="C2091" s="13" t="s">
        <v>372</v>
      </c>
      <c r="D2091" s="11" t="str">
        <f t="shared" si="95"/>
        <v>FALCON_ANDROIDPernambuco</v>
      </c>
      <c r="E2091" s="13" t="s">
        <v>328</v>
      </c>
      <c r="F2091" s="7" t="s">
        <v>29</v>
      </c>
      <c r="G2091" s="38" t="s">
        <v>289</v>
      </c>
      <c r="H2091" s="8">
        <v>0</v>
      </c>
      <c r="I2091" s="8">
        <v>7.0000000000000007E-2</v>
      </c>
    </row>
    <row r="2092" spans="1:9" hidden="1" x14ac:dyDescent="0.25">
      <c r="A2092" s="73" t="s">
        <v>354</v>
      </c>
      <c r="B2092" s="42" t="s">
        <v>250</v>
      </c>
      <c r="C2092" s="13" t="s">
        <v>372</v>
      </c>
      <c r="D2092" s="11" t="str">
        <f t="shared" si="95"/>
        <v>FALCON_ANDROIDPiauí</v>
      </c>
      <c r="E2092" s="13" t="s">
        <v>328</v>
      </c>
      <c r="F2092" s="7" t="s">
        <v>30</v>
      </c>
      <c r="G2092" s="38" t="s">
        <v>289</v>
      </c>
      <c r="H2092" s="8">
        <v>0</v>
      </c>
      <c r="I2092" s="8">
        <v>7.0000000000000007E-2</v>
      </c>
    </row>
    <row r="2093" spans="1:9" hidden="1" x14ac:dyDescent="0.25">
      <c r="A2093" s="73" t="s">
        <v>354</v>
      </c>
      <c r="B2093" s="42" t="s">
        <v>250</v>
      </c>
      <c r="C2093" s="13" t="s">
        <v>372</v>
      </c>
      <c r="D2093" s="11" t="str">
        <f t="shared" si="95"/>
        <v>FALCON_ANDROIDRio Grande do Norte</v>
      </c>
      <c r="E2093" s="13" t="s">
        <v>328</v>
      </c>
      <c r="F2093" s="7" t="s">
        <v>31</v>
      </c>
      <c r="G2093" s="38" t="s">
        <v>289</v>
      </c>
      <c r="H2093" s="8">
        <v>0</v>
      </c>
      <c r="I2093" s="8">
        <v>7.0000000000000007E-2</v>
      </c>
    </row>
    <row r="2094" spans="1:9" hidden="1" x14ac:dyDescent="0.25">
      <c r="A2094" s="73" t="s">
        <v>354</v>
      </c>
      <c r="B2094" s="42" t="s">
        <v>250</v>
      </c>
      <c r="C2094" s="13" t="s">
        <v>372</v>
      </c>
      <c r="D2094" s="11" t="str">
        <f t="shared" si="95"/>
        <v>FALCON_ANDROIDRio Grande do Sul</v>
      </c>
      <c r="E2094" s="13" t="s">
        <v>328</v>
      </c>
      <c r="F2094" s="7" t="s">
        <v>32</v>
      </c>
      <c r="G2094" s="38" t="s">
        <v>289</v>
      </c>
      <c r="H2094" s="8">
        <v>0</v>
      </c>
      <c r="I2094" s="8">
        <v>0.12</v>
      </c>
    </row>
    <row r="2095" spans="1:9" hidden="1" x14ac:dyDescent="0.25">
      <c r="A2095" s="73" t="s">
        <v>354</v>
      </c>
      <c r="B2095" s="42" t="s">
        <v>250</v>
      </c>
      <c r="C2095" s="13" t="s">
        <v>372</v>
      </c>
      <c r="D2095" s="11" t="str">
        <f t="shared" si="95"/>
        <v>FALCON_ANDROIDRio de Janeiro</v>
      </c>
      <c r="E2095" s="13" t="s">
        <v>328</v>
      </c>
      <c r="F2095" s="7" t="s">
        <v>33</v>
      </c>
      <c r="G2095" s="38" t="s">
        <v>289</v>
      </c>
      <c r="H2095" s="8">
        <v>0</v>
      </c>
      <c r="I2095" s="8">
        <v>0.12</v>
      </c>
    </row>
    <row r="2096" spans="1:9" hidden="1" x14ac:dyDescent="0.25">
      <c r="A2096" s="73" t="s">
        <v>354</v>
      </c>
      <c r="B2096" s="42" t="s">
        <v>250</v>
      </c>
      <c r="C2096" s="13" t="s">
        <v>372</v>
      </c>
      <c r="D2096" s="11" t="str">
        <f t="shared" si="95"/>
        <v>FALCON_ANDROIDRondônia</v>
      </c>
      <c r="E2096" s="13" t="s">
        <v>328</v>
      </c>
      <c r="F2096" s="7" t="s">
        <v>34</v>
      </c>
      <c r="G2096" s="38" t="s">
        <v>289</v>
      </c>
      <c r="H2096" s="8">
        <v>0</v>
      </c>
      <c r="I2096" s="8">
        <v>7.0000000000000007E-2</v>
      </c>
    </row>
    <row r="2097" spans="1:9" hidden="1" x14ac:dyDescent="0.25">
      <c r="A2097" s="73" t="s">
        <v>354</v>
      </c>
      <c r="B2097" s="42" t="s">
        <v>250</v>
      </c>
      <c r="C2097" s="13" t="s">
        <v>372</v>
      </c>
      <c r="D2097" s="11" t="str">
        <f t="shared" si="95"/>
        <v>FALCON_ANDROIDRoraima</v>
      </c>
      <c r="E2097" s="13" t="s">
        <v>328</v>
      </c>
      <c r="F2097" s="7" t="s">
        <v>35</v>
      </c>
      <c r="G2097" s="38" t="s">
        <v>289</v>
      </c>
      <c r="H2097" s="8">
        <v>0</v>
      </c>
      <c r="I2097" s="8">
        <v>7.0000000000000007E-2</v>
      </c>
    </row>
    <row r="2098" spans="1:9" hidden="1" x14ac:dyDescent="0.25">
      <c r="A2098" s="73" t="s">
        <v>354</v>
      </c>
      <c r="B2098" s="42" t="s">
        <v>250</v>
      </c>
      <c r="C2098" s="13" t="s">
        <v>372</v>
      </c>
      <c r="D2098" s="11" t="str">
        <f t="shared" si="95"/>
        <v>FALCON_ANDROIDSanta Catarina</v>
      </c>
      <c r="E2098" s="13" t="s">
        <v>328</v>
      </c>
      <c r="F2098" s="7" t="s">
        <v>36</v>
      </c>
      <c r="G2098" s="38" t="s">
        <v>289</v>
      </c>
      <c r="H2098" s="8">
        <v>0</v>
      </c>
      <c r="I2098" s="8">
        <v>0.12</v>
      </c>
    </row>
    <row r="2099" spans="1:9" hidden="1" x14ac:dyDescent="0.25">
      <c r="A2099" s="73" t="s">
        <v>354</v>
      </c>
      <c r="B2099" s="42" t="s">
        <v>250</v>
      </c>
      <c r="C2099" s="13" t="s">
        <v>372</v>
      </c>
      <c r="D2099" s="11" t="str">
        <f t="shared" si="95"/>
        <v>FALCON_ANDROIDSergipe</v>
      </c>
      <c r="E2099" s="13" t="s">
        <v>328</v>
      </c>
      <c r="F2099" s="7" t="s">
        <v>37</v>
      </c>
      <c r="G2099" s="38" t="s">
        <v>289</v>
      </c>
      <c r="H2099" s="8">
        <v>0</v>
      </c>
      <c r="I2099" s="8">
        <v>7.0000000000000007E-2</v>
      </c>
    </row>
    <row r="2100" spans="1:9" hidden="1" x14ac:dyDescent="0.25">
      <c r="A2100" s="73" t="s">
        <v>354</v>
      </c>
      <c r="B2100" s="42" t="s">
        <v>250</v>
      </c>
      <c r="C2100" s="13" t="s">
        <v>372</v>
      </c>
      <c r="D2100" s="11" t="str">
        <f t="shared" si="95"/>
        <v>FALCON_ANDROIDTocantins</v>
      </c>
      <c r="E2100" s="13" t="s">
        <v>328</v>
      </c>
      <c r="F2100" s="7" t="s">
        <v>38</v>
      </c>
      <c r="G2100" s="38" t="s">
        <v>289</v>
      </c>
      <c r="H2100" s="8">
        <v>0</v>
      </c>
      <c r="I2100" s="8">
        <v>7.0000000000000007E-2</v>
      </c>
    </row>
    <row r="2101" spans="1:9" hidden="1" x14ac:dyDescent="0.25">
      <c r="A2101" s="73" t="s">
        <v>354</v>
      </c>
      <c r="B2101" s="42" t="s">
        <v>250</v>
      </c>
      <c r="C2101" s="13" t="s">
        <v>372</v>
      </c>
      <c r="D2101" s="11" t="str">
        <f t="shared" si="95"/>
        <v>FALCON_ANDROIDZona Franca de Manaus</v>
      </c>
      <c r="E2101" s="13" t="s">
        <v>328</v>
      </c>
      <c r="F2101" s="7" t="s">
        <v>245</v>
      </c>
      <c r="G2101" s="38" t="s">
        <v>289</v>
      </c>
      <c r="H2101" s="8">
        <v>0</v>
      </c>
      <c r="I2101" s="8">
        <v>0</v>
      </c>
    </row>
    <row r="2102" spans="1:9" hidden="1" x14ac:dyDescent="0.25">
      <c r="A2102" s="5" t="s">
        <v>329</v>
      </c>
      <c r="B2102" s="41" t="s">
        <v>250</v>
      </c>
      <c r="C2102" s="13" t="s">
        <v>372</v>
      </c>
      <c r="D2102" s="5" t="s">
        <v>330</v>
      </c>
      <c r="E2102" s="14" t="s">
        <v>353</v>
      </c>
      <c r="F2102" s="5" t="s">
        <v>11</v>
      </c>
      <c r="G2102" s="37" t="s">
        <v>289</v>
      </c>
      <c r="H2102" s="6">
        <v>0</v>
      </c>
      <c r="I2102" s="6">
        <v>0.18</v>
      </c>
    </row>
    <row r="2103" spans="1:9" hidden="1" x14ac:dyDescent="0.25">
      <c r="A2103" s="7" t="s">
        <v>329</v>
      </c>
      <c r="B2103" s="42" t="s">
        <v>250</v>
      </c>
      <c r="C2103" s="13" t="s">
        <v>372</v>
      </c>
      <c r="D2103" s="11" t="s">
        <v>331</v>
      </c>
      <c r="E2103" s="13" t="s">
        <v>353</v>
      </c>
      <c r="F2103" s="7" t="s">
        <v>13</v>
      </c>
      <c r="G2103" s="38" t="s">
        <v>289</v>
      </c>
      <c r="H2103" s="8">
        <v>0</v>
      </c>
      <c r="I2103" s="8">
        <v>7.0000000000000007E-2</v>
      </c>
    </row>
    <row r="2104" spans="1:9" hidden="1" x14ac:dyDescent="0.25">
      <c r="A2104" s="7" t="s">
        <v>329</v>
      </c>
      <c r="B2104" s="42" t="s">
        <v>250</v>
      </c>
      <c r="C2104" s="13" t="s">
        <v>372</v>
      </c>
      <c r="D2104" s="11" t="s">
        <v>332</v>
      </c>
      <c r="E2104" s="13" t="s">
        <v>353</v>
      </c>
      <c r="F2104" s="7" t="s">
        <v>14</v>
      </c>
      <c r="G2104" s="38" t="s">
        <v>289</v>
      </c>
      <c r="H2104" s="8">
        <v>0</v>
      </c>
      <c r="I2104" s="8">
        <v>7.0000000000000007E-2</v>
      </c>
    </row>
    <row r="2105" spans="1:9" hidden="1" x14ac:dyDescent="0.25">
      <c r="A2105" s="7" t="s">
        <v>329</v>
      </c>
      <c r="B2105" s="42" t="s">
        <v>250</v>
      </c>
      <c r="C2105" s="13" t="s">
        <v>372</v>
      </c>
      <c r="D2105" s="11" t="s">
        <v>333</v>
      </c>
      <c r="E2105" s="13" t="s">
        <v>353</v>
      </c>
      <c r="F2105" s="7" t="s">
        <v>15</v>
      </c>
      <c r="G2105" s="38" t="s">
        <v>289</v>
      </c>
      <c r="H2105" s="8">
        <v>0</v>
      </c>
      <c r="I2105" s="8">
        <v>7.0000000000000007E-2</v>
      </c>
    </row>
    <row r="2106" spans="1:9" hidden="1" x14ac:dyDescent="0.25">
      <c r="A2106" s="7" t="s">
        <v>329</v>
      </c>
      <c r="B2106" s="42" t="s">
        <v>250</v>
      </c>
      <c r="C2106" s="13" t="s">
        <v>372</v>
      </c>
      <c r="D2106" s="11" t="s">
        <v>334</v>
      </c>
      <c r="E2106" s="13" t="s">
        <v>353</v>
      </c>
      <c r="F2106" s="7" t="s">
        <v>16</v>
      </c>
      <c r="G2106" s="38" t="s">
        <v>289</v>
      </c>
      <c r="H2106" s="8">
        <v>0</v>
      </c>
      <c r="I2106" s="8">
        <v>7.0000000000000007E-2</v>
      </c>
    </row>
    <row r="2107" spans="1:9" hidden="1" x14ac:dyDescent="0.25">
      <c r="A2107" s="7" t="s">
        <v>329</v>
      </c>
      <c r="B2107" s="42" t="s">
        <v>250</v>
      </c>
      <c r="C2107" s="13" t="s">
        <v>372</v>
      </c>
      <c r="D2107" s="11" t="s">
        <v>335</v>
      </c>
      <c r="E2107" s="13" t="s">
        <v>353</v>
      </c>
      <c r="F2107" s="7" t="s">
        <v>17</v>
      </c>
      <c r="G2107" s="38" t="s">
        <v>289</v>
      </c>
      <c r="H2107" s="8">
        <v>0</v>
      </c>
      <c r="I2107" s="8">
        <v>7.0000000000000007E-2</v>
      </c>
    </row>
    <row r="2108" spans="1:9" hidden="1" x14ac:dyDescent="0.25">
      <c r="A2108" s="7" t="s">
        <v>329</v>
      </c>
      <c r="B2108" s="42" t="s">
        <v>250</v>
      </c>
      <c r="C2108" s="13" t="s">
        <v>372</v>
      </c>
      <c r="D2108" s="11" t="s">
        <v>336</v>
      </c>
      <c r="E2108" s="13" t="s">
        <v>353</v>
      </c>
      <c r="F2108" s="7" t="s">
        <v>18</v>
      </c>
      <c r="G2108" s="38" t="s">
        <v>289</v>
      </c>
      <c r="H2108" s="8">
        <v>0</v>
      </c>
      <c r="I2108" s="8">
        <v>7.0000000000000007E-2</v>
      </c>
    </row>
    <row r="2109" spans="1:9" hidden="1" x14ac:dyDescent="0.25">
      <c r="A2109" s="7" t="s">
        <v>329</v>
      </c>
      <c r="B2109" s="42" t="s">
        <v>250</v>
      </c>
      <c r="C2109" s="13" t="s">
        <v>372</v>
      </c>
      <c r="D2109" s="11" t="s">
        <v>337</v>
      </c>
      <c r="E2109" s="13" t="s">
        <v>353</v>
      </c>
      <c r="F2109" s="7" t="s">
        <v>19</v>
      </c>
      <c r="G2109" s="38" t="s">
        <v>289</v>
      </c>
      <c r="H2109" s="8">
        <v>0</v>
      </c>
      <c r="I2109" s="8">
        <v>7.0000000000000007E-2</v>
      </c>
    </row>
    <row r="2110" spans="1:9" hidden="1" x14ac:dyDescent="0.25">
      <c r="A2110" s="7" t="s">
        <v>329</v>
      </c>
      <c r="B2110" s="42" t="s">
        <v>250</v>
      </c>
      <c r="C2110" s="13" t="s">
        <v>372</v>
      </c>
      <c r="D2110" s="11" t="s">
        <v>338</v>
      </c>
      <c r="E2110" s="13" t="s">
        <v>353</v>
      </c>
      <c r="F2110" s="7" t="s">
        <v>20</v>
      </c>
      <c r="G2110" s="38" t="s">
        <v>289</v>
      </c>
      <c r="H2110" s="8">
        <v>0</v>
      </c>
      <c r="I2110" s="8">
        <v>7.0000000000000007E-2</v>
      </c>
    </row>
    <row r="2111" spans="1:9" hidden="1" x14ac:dyDescent="0.25">
      <c r="A2111" s="7" t="s">
        <v>329</v>
      </c>
      <c r="B2111" s="42" t="s">
        <v>250</v>
      </c>
      <c r="C2111" s="13" t="s">
        <v>372</v>
      </c>
      <c r="D2111" s="11" t="s">
        <v>339</v>
      </c>
      <c r="E2111" s="13" t="s">
        <v>353</v>
      </c>
      <c r="F2111" s="7" t="s">
        <v>21</v>
      </c>
      <c r="G2111" s="38" t="s">
        <v>289</v>
      </c>
      <c r="H2111" s="8">
        <v>0</v>
      </c>
      <c r="I2111" s="8">
        <v>7.0000000000000007E-2</v>
      </c>
    </row>
    <row r="2112" spans="1:9" hidden="1" x14ac:dyDescent="0.25">
      <c r="A2112" s="7" t="s">
        <v>329</v>
      </c>
      <c r="B2112" s="42" t="s">
        <v>250</v>
      </c>
      <c r="C2112" s="13" t="s">
        <v>372</v>
      </c>
      <c r="D2112" s="11" t="s">
        <v>340</v>
      </c>
      <c r="E2112" s="13" t="s">
        <v>353</v>
      </c>
      <c r="F2112" s="7" t="s">
        <v>22</v>
      </c>
      <c r="G2112" s="38" t="s">
        <v>289</v>
      </c>
      <c r="H2112" s="8">
        <v>0</v>
      </c>
      <c r="I2112" s="8">
        <v>7.0000000000000007E-2</v>
      </c>
    </row>
    <row r="2113" spans="1:9" hidden="1" x14ac:dyDescent="0.25">
      <c r="A2113" s="7" t="s">
        <v>329</v>
      </c>
      <c r="B2113" s="42" t="s">
        <v>250</v>
      </c>
      <c r="C2113" s="13" t="s">
        <v>372</v>
      </c>
      <c r="D2113" s="11" t="s">
        <v>341</v>
      </c>
      <c r="E2113" s="13" t="s">
        <v>353</v>
      </c>
      <c r="F2113" s="7" t="s">
        <v>23</v>
      </c>
      <c r="G2113" s="38" t="s">
        <v>289</v>
      </c>
      <c r="H2113" s="8">
        <v>0</v>
      </c>
      <c r="I2113" s="8">
        <v>7.0000000000000007E-2</v>
      </c>
    </row>
    <row r="2114" spans="1:9" hidden="1" x14ac:dyDescent="0.25">
      <c r="A2114" s="7" t="s">
        <v>329</v>
      </c>
      <c r="B2114" s="42" t="s">
        <v>250</v>
      </c>
      <c r="C2114" s="13" t="s">
        <v>372</v>
      </c>
      <c r="D2114" s="11" t="s">
        <v>342</v>
      </c>
      <c r="E2114" s="13" t="s">
        <v>353</v>
      </c>
      <c r="F2114" s="7" t="s">
        <v>24</v>
      </c>
      <c r="G2114" s="38" t="s">
        <v>289</v>
      </c>
      <c r="H2114" s="8">
        <v>0</v>
      </c>
      <c r="I2114" s="8">
        <v>7.0000000000000007E-2</v>
      </c>
    </row>
    <row r="2115" spans="1:9" hidden="1" x14ac:dyDescent="0.25">
      <c r="A2115" s="7" t="s">
        <v>329</v>
      </c>
      <c r="B2115" s="42" t="s">
        <v>250</v>
      </c>
      <c r="C2115" s="13" t="s">
        <v>372</v>
      </c>
      <c r="D2115" s="11" t="s">
        <v>343</v>
      </c>
      <c r="E2115" s="13" t="s">
        <v>353</v>
      </c>
      <c r="F2115" s="7" t="s">
        <v>25</v>
      </c>
      <c r="G2115" s="38" t="s">
        <v>289</v>
      </c>
      <c r="H2115" s="8">
        <v>0</v>
      </c>
      <c r="I2115" s="8">
        <v>0.12</v>
      </c>
    </row>
    <row r="2116" spans="1:9" hidden="1" x14ac:dyDescent="0.25">
      <c r="A2116" s="7" t="s">
        <v>329</v>
      </c>
      <c r="B2116" s="42" t="s">
        <v>250</v>
      </c>
      <c r="C2116" s="13" t="s">
        <v>372</v>
      </c>
      <c r="D2116" s="11" t="s">
        <v>344</v>
      </c>
      <c r="E2116" s="13" t="s">
        <v>353</v>
      </c>
      <c r="F2116" s="7" t="s">
        <v>26</v>
      </c>
      <c r="G2116" s="38" t="s">
        <v>289</v>
      </c>
      <c r="H2116" s="8">
        <v>0</v>
      </c>
      <c r="I2116" s="8">
        <v>7.0000000000000007E-2</v>
      </c>
    </row>
    <row r="2117" spans="1:9" hidden="1" x14ac:dyDescent="0.25">
      <c r="A2117" s="7" t="s">
        <v>329</v>
      </c>
      <c r="B2117" s="42" t="s">
        <v>250</v>
      </c>
      <c r="C2117" s="13" t="s">
        <v>372</v>
      </c>
      <c r="D2117" s="11" t="s">
        <v>345</v>
      </c>
      <c r="E2117" s="13" t="s">
        <v>353</v>
      </c>
      <c r="F2117" s="7" t="s">
        <v>27</v>
      </c>
      <c r="G2117" s="38" t="s">
        <v>289</v>
      </c>
      <c r="H2117" s="8">
        <v>0</v>
      </c>
      <c r="I2117" s="8">
        <v>7.0000000000000007E-2</v>
      </c>
    </row>
    <row r="2118" spans="1:9" hidden="1" x14ac:dyDescent="0.25">
      <c r="A2118" s="7" t="s">
        <v>329</v>
      </c>
      <c r="B2118" s="42" t="s">
        <v>250</v>
      </c>
      <c r="C2118" s="13" t="s">
        <v>372</v>
      </c>
      <c r="D2118" s="11" t="s">
        <v>346</v>
      </c>
      <c r="E2118" s="13" t="s">
        <v>353</v>
      </c>
      <c r="F2118" s="7" t="s">
        <v>28</v>
      </c>
      <c r="G2118" s="38" t="s">
        <v>289</v>
      </c>
      <c r="H2118" s="8">
        <v>0</v>
      </c>
      <c r="I2118" s="8">
        <v>0.12</v>
      </c>
    </row>
    <row r="2119" spans="1:9" hidden="1" x14ac:dyDescent="0.25">
      <c r="A2119" s="7" t="s">
        <v>329</v>
      </c>
      <c r="B2119" s="42" t="s">
        <v>250</v>
      </c>
      <c r="C2119" s="13" t="s">
        <v>372</v>
      </c>
      <c r="D2119" s="11" t="s">
        <v>347</v>
      </c>
      <c r="E2119" s="13" t="s">
        <v>353</v>
      </c>
      <c r="F2119" s="7" t="s">
        <v>29</v>
      </c>
      <c r="G2119" s="38" t="s">
        <v>289</v>
      </c>
      <c r="H2119" s="8">
        <v>0</v>
      </c>
      <c r="I2119" s="8">
        <v>7.0000000000000007E-2</v>
      </c>
    </row>
    <row r="2120" spans="1:9" hidden="1" x14ac:dyDescent="0.25">
      <c r="A2120" s="7" t="s">
        <v>329</v>
      </c>
      <c r="B2120" s="42" t="s">
        <v>250</v>
      </c>
      <c r="C2120" s="13" t="s">
        <v>372</v>
      </c>
      <c r="D2120" s="11" t="s">
        <v>348</v>
      </c>
      <c r="E2120" s="13" t="s">
        <v>353</v>
      </c>
      <c r="F2120" s="7" t="s">
        <v>30</v>
      </c>
      <c r="G2120" s="38" t="s">
        <v>289</v>
      </c>
      <c r="H2120" s="8">
        <v>0</v>
      </c>
      <c r="I2120" s="8">
        <v>7.0000000000000007E-2</v>
      </c>
    </row>
    <row r="2121" spans="1:9" hidden="1" x14ac:dyDescent="0.25">
      <c r="A2121" s="7" t="s">
        <v>329</v>
      </c>
      <c r="B2121" s="42" t="s">
        <v>250</v>
      </c>
      <c r="C2121" s="13" t="s">
        <v>372</v>
      </c>
      <c r="D2121" s="11" t="s">
        <v>349</v>
      </c>
      <c r="E2121" s="13" t="s">
        <v>353</v>
      </c>
      <c r="F2121" s="7" t="s">
        <v>31</v>
      </c>
      <c r="G2121" s="38" t="s">
        <v>289</v>
      </c>
      <c r="H2121" s="8">
        <v>0</v>
      </c>
      <c r="I2121" s="8">
        <v>7.0000000000000007E-2</v>
      </c>
    </row>
    <row r="2122" spans="1:9" hidden="1" x14ac:dyDescent="0.25">
      <c r="A2122" s="7" t="s">
        <v>329</v>
      </c>
      <c r="B2122" s="42" t="s">
        <v>250</v>
      </c>
      <c r="C2122" s="13" t="s">
        <v>372</v>
      </c>
      <c r="D2122" s="11" t="s">
        <v>350</v>
      </c>
      <c r="E2122" s="13" t="s">
        <v>353</v>
      </c>
      <c r="F2122" s="7" t="s">
        <v>32</v>
      </c>
      <c r="G2122" s="38" t="s">
        <v>289</v>
      </c>
      <c r="H2122" s="8">
        <v>0</v>
      </c>
      <c r="I2122" s="8">
        <v>0.12</v>
      </c>
    </row>
    <row r="2123" spans="1:9" hidden="1" x14ac:dyDescent="0.25">
      <c r="A2123" s="7" t="s">
        <v>329</v>
      </c>
      <c r="B2123" s="42" t="s">
        <v>250</v>
      </c>
      <c r="C2123" s="13" t="s">
        <v>372</v>
      </c>
      <c r="D2123" s="11" t="s">
        <v>351</v>
      </c>
      <c r="E2123" s="13" t="s">
        <v>353</v>
      </c>
      <c r="F2123" s="7" t="s">
        <v>33</v>
      </c>
      <c r="G2123" s="38" t="s">
        <v>289</v>
      </c>
      <c r="H2123" s="8">
        <v>0</v>
      </c>
      <c r="I2123" s="8">
        <v>0.12</v>
      </c>
    </row>
    <row r="2124" spans="1:9" hidden="1" x14ac:dyDescent="0.25">
      <c r="A2124" s="7" t="s">
        <v>329</v>
      </c>
      <c r="B2124" s="42" t="s">
        <v>250</v>
      </c>
      <c r="C2124" s="13" t="s">
        <v>372</v>
      </c>
      <c r="D2124" s="11" t="s">
        <v>352</v>
      </c>
      <c r="E2124" s="13" t="s">
        <v>353</v>
      </c>
      <c r="F2124" s="7" t="s">
        <v>34</v>
      </c>
      <c r="G2124" s="38" t="s">
        <v>289</v>
      </c>
      <c r="H2124" s="8">
        <v>0</v>
      </c>
      <c r="I2124" s="8">
        <v>7.0000000000000007E-2</v>
      </c>
    </row>
    <row r="2125" spans="1:9" hidden="1" x14ac:dyDescent="0.25">
      <c r="A2125" s="7" t="s">
        <v>329</v>
      </c>
      <c r="B2125" s="42" t="s">
        <v>250</v>
      </c>
      <c r="C2125" s="13" t="s">
        <v>372</v>
      </c>
      <c r="D2125" s="11" t="s">
        <v>352</v>
      </c>
      <c r="E2125" s="13" t="s">
        <v>353</v>
      </c>
      <c r="F2125" s="7" t="s">
        <v>35</v>
      </c>
      <c r="G2125" s="38" t="s">
        <v>289</v>
      </c>
      <c r="H2125" s="8">
        <v>0</v>
      </c>
      <c r="I2125" s="8">
        <v>7.0000000000000007E-2</v>
      </c>
    </row>
    <row r="2126" spans="1:9" hidden="1" x14ac:dyDescent="0.25">
      <c r="A2126" s="7" t="s">
        <v>329</v>
      </c>
      <c r="B2126" s="42" t="s">
        <v>250</v>
      </c>
      <c r="C2126" s="13" t="s">
        <v>372</v>
      </c>
      <c r="D2126" s="11" t="s">
        <v>352</v>
      </c>
      <c r="E2126" s="13" t="s">
        <v>353</v>
      </c>
      <c r="F2126" s="7" t="s">
        <v>36</v>
      </c>
      <c r="G2126" s="38" t="s">
        <v>289</v>
      </c>
      <c r="H2126" s="8">
        <v>0</v>
      </c>
      <c r="I2126" s="8">
        <v>0.12</v>
      </c>
    </row>
    <row r="2127" spans="1:9" hidden="1" x14ac:dyDescent="0.25">
      <c r="A2127" s="7" t="s">
        <v>329</v>
      </c>
      <c r="B2127" s="42" t="s">
        <v>250</v>
      </c>
      <c r="C2127" s="13" t="s">
        <v>372</v>
      </c>
      <c r="D2127" s="11" t="s">
        <v>352</v>
      </c>
      <c r="E2127" s="13" t="s">
        <v>353</v>
      </c>
      <c r="F2127" s="7" t="s">
        <v>37</v>
      </c>
      <c r="G2127" s="38" t="s">
        <v>289</v>
      </c>
      <c r="H2127" s="8">
        <v>0</v>
      </c>
      <c r="I2127" s="8">
        <v>7.0000000000000007E-2</v>
      </c>
    </row>
    <row r="2128" spans="1:9" hidden="1" x14ac:dyDescent="0.25">
      <c r="A2128" s="7" t="s">
        <v>329</v>
      </c>
      <c r="B2128" s="42" t="s">
        <v>250</v>
      </c>
      <c r="C2128" s="13" t="s">
        <v>372</v>
      </c>
      <c r="D2128" s="11" t="s">
        <v>352</v>
      </c>
      <c r="E2128" s="13" t="s">
        <v>353</v>
      </c>
      <c r="F2128" s="7" t="s">
        <v>38</v>
      </c>
      <c r="G2128" s="38" t="s">
        <v>289</v>
      </c>
      <c r="H2128" s="8">
        <v>0</v>
      </c>
      <c r="I2128" s="8">
        <v>7.0000000000000007E-2</v>
      </c>
    </row>
    <row r="2129" spans="1:9" hidden="1" x14ac:dyDescent="0.25">
      <c r="A2129" s="7" t="s">
        <v>329</v>
      </c>
      <c r="B2129" s="42" t="s">
        <v>250</v>
      </c>
      <c r="C2129" s="13" t="s">
        <v>372</v>
      </c>
      <c r="D2129" s="11" t="s">
        <v>352</v>
      </c>
      <c r="E2129" s="13" t="s">
        <v>353</v>
      </c>
      <c r="F2129" s="7" t="s">
        <v>245</v>
      </c>
      <c r="G2129" s="38" t="s">
        <v>289</v>
      </c>
      <c r="H2129" s="8">
        <v>0</v>
      </c>
      <c r="I2129" s="8">
        <v>0</v>
      </c>
    </row>
    <row r="2130" spans="1:9" hidden="1" x14ac:dyDescent="0.25">
      <c r="A2130" s="92">
        <v>0</v>
      </c>
      <c r="B2130" s="93">
        <v>0</v>
      </c>
      <c r="C2130" s="74" t="s">
        <v>165</v>
      </c>
      <c r="D2130" s="74" t="str">
        <f t="shared" ref="D2130:D2186" si="96">E2130&amp;F2130</f>
        <v>\------------/\------------/</v>
      </c>
      <c r="E2130" s="74" t="s">
        <v>165</v>
      </c>
      <c r="F2130" s="74" t="s">
        <v>165</v>
      </c>
      <c r="G2130" s="74" t="s">
        <v>361</v>
      </c>
      <c r="H2130" s="81">
        <v>0</v>
      </c>
      <c r="I2130" s="81">
        <v>0</v>
      </c>
    </row>
    <row r="2131" spans="1:9" hidden="1" x14ac:dyDescent="0.25">
      <c r="A2131" s="12" t="s">
        <v>358</v>
      </c>
      <c r="B2131" s="41" t="s">
        <v>249</v>
      </c>
      <c r="C2131" s="14" t="s">
        <v>145</v>
      </c>
      <c r="D2131" s="5" t="str">
        <f t="shared" si="96"/>
        <v>CM_15_NSão Paulo</v>
      </c>
      <c r="E2131" s="14" t="s">
        <v>357</v>
      </c>
      <c r="F2131" s="5" t="s">
        <v>11</v>
      </c>
      <c r="G2131" s="37" t="s">
        <v>148</v>
      </c>
      <c r="H2131" s="6">
        <v>0</v>
      </c>
      <c r="I2131" s="6">
        <v>0.18</v>
      </c>
    </row>
    <row r="2132" spans="1:9" hidden="1" x14ac:dyDescent="0.25">
      <c r="A2132" s="10" t="s">
        <v>358</v>
      </c>
      <c r="B2132" s="42" t="s">
        <v>249</v>
      </c>
      <c r="C2132" s="13" t="s">
        <v>145</v>
      </c>
      <c r="D2132" s="11" t="str">
        <f t="shared" si="96"/>
        <v>CM_15_NAcre</v>
      </c>
      <c r="E2132" s="13" t="s">
        <v>357</v>
      </c>
      <c r="F2132" s="7" t="s">
        <v>13</v>
      </c>
      <c r="G2132" s="38" t="s">
        <v>148</v>
      </c>
      <c r="H2132" s="8">
        <v>0</v>
      </c>
      <c r="I2132" s="8">
        <v>7.0000000000000007E-2</v>
      </c>
    </row>
    <row r="2133" spans="1:9" hidden="1" x14ac:dyDescent="0.25">
      <c r="A2133" s="10" t="s">
        <v>358</v>
      </c>
      <c r="B2133" s="42" t="s">
        <v>249</v>
      </c>
      <c r="C2133" s="13" t="s">
        <v>145</v>
      </c>
      <c r="D2133" s="11" t="str">
        <f t="shared" si="96"/>
        <v>CM_15_NAlagoas</v>
      </c>
      <c r="E2133" s="13" t="s">
        <v>357</v>
      </c>
      <c r="F2133" s="7" t="s">
        <v>14</v>
      </c>
      <c r="G2133" s="38" t="s">
        <v>148</v>
      </c>
      <c r="H2133" s="8">
        <v>0</v>
      </c>
      <c r="I2133" s="8">
        <v>7.0000000000000007E-2</v>
      </c>
    </row>
    <row r="2134" spans="1:9" hidden="1" x14ac:dyDescent="0.25">
      <c r="A2134" s="10" t="s">
        <v>358</v>
      </c>
      <c r="B2134" s="42" t="s">
        <v>249</v>
      </c>
      <c r="C2134" s="13" t="s">
        <v>145</v>
      </c>
      <c r="D2134" s="11" t="str">
        <f t="shared" si="96"/>
        <v>CM_15_NAmazonas</v>
      </c>
      <c r="E2134" s="13" t="s">
        <v>357</v>
      </c>
      <c r="F2134" s="7" t="s">
        <v>15</v>
      </c>
      <c r="G2134" s="38" t="s">
        <v>148</v>
      </c>
      <c r="H2134" s="8">
        <v>0</v>
      </c>
      <c r="I2134" s="8">
        <v>7.0000000000000007E-2</v>
      </c>
    </row>
    <row r="2135" spans="1:9" hidden="1" x14ac:dyDescent="0.25">
      <c r="A2135" s="10" t="s">
        <v>358</v>
      </c>
      <c r="B2135" s="42" t="s">
        <v>249</v>
      </c>
      <c r="C2135" s="13" t="s">
        <v>145</v>
      </c>
      <c r="D2135" s="11" t="str">
        <f t="shared" si="96"/>
        <v>CM_15_NAmapá</v>
      </c>
      <c r="E2135" s="13" t="s">
        <v>357</v>
      </c>
      <c r="F2135" s="7" t="s">
        <v>16</v>
      </c>
      <c r="G2135" s="38" t="s">
        <v>148</v>
      </c>
      <c r="H2135" s="8">
        <v>0</v>
      </c>
      <c r="I2135" s="8">
        <v>7.0000000000000007E-2</v>
      </c>
    </row>
    <row r="2136" spans="1:9" hidden="1" x14ac:dyDescent="0.25">
      <c r="A2136" s="10" t="s">
        <v>358</v>
      </c>
      <c r="B2136" s="42" t="s">
        <v>249</v>
      </c>
      <c r="C2136" s="13" t="s">
        <v>145</v>
      </c>
      <c r="D2136" s="11" t="str">
        <f t="shared" si="96"/>
        <v>CM_15_NBahia</v>
      </c>
      <c r="E2136" s="13" t="s">
        <v>357</v>
      </c>
      <c r="F2136" s="7" t="s">
        <v>17</v>
      </c>
      <c r="G2136" s="38" t="s">
        <v>148</v>
      </c>
      <c r="H2136" s="8">
        <v>0</v>
      </c>
      <c r="I2136" s="8">
        <v>7.0000000000000007E-2</v>
      </c>
    </row>
    <row r="2137" spans="1:9" hidden="1" x14ac:dyDescent="0.25">
      <c r="A2137" s="10" t="s">
        <v>358</v>
      </c>
      <c r="B2137" s="42" t="s">
        <v>249</v>
      </c>
      <c r="C2137" s="13" t="s">
        <v>145</v>
      </c>
      <c r="D2137" s="11" t="str">
        <f t="shared" si="96"/>
        <v>CM_15_NCeará</v>
      </c>
      <c r="E2137" s="13" t="s">
        <v>357</v>
      </c>
      <c r="F2137" s="7" t="s">
        <v>18</v>
      </c>
      <c r="G2137" s="38" t="s">
        <v>148</v>
      </c>
      <c r="H2137" s="8">
        <v>0</v>
      </c>
      <c r="I2137" s="8">
        <v>7.0000000000000007E-2</v>
      </c>
    </row>
    <row r="2138" spans="1:9" hidden="1" x14ac:dyDescent="0.25">
      <c r="A2138" s="10" t="s">
        <v>358</v>
      </c>
      <c r="B2138" s="42" t="s">
        <v>249</v>
      </c>
      <c r="C2138" s="13" t="s">
        <v>145</v>
      </c>
      <c r="D2138" s="11" t="str">
        <f t="shared" si="96"/>
        <v>CM_15_NDistrito Federal</v>
      </c>
      <c r="E2138" s="13" t="s">
        <v>357</v>
      </c>
      <c r="F2138" s="7" t="s">
        <v>19</v>
      </c>
      <c r="G2138" s="38" t="s">
        <v>148</v>
      </c>
      <c r="H2138" s="8">
        <v>0</v>
      </c>
      <c r="I2138" s="8">
        <v>7.0000000000000007E-2</v>
      </c>
    </row>
    <row r="2139" spans="1:9" hidden="1" x14ac:dyDescent="0.25">
      <c r="A2139" s="10" t="s">
        <v>358</v>
      </c>
      <c r="B2139" s="42" t="s">
        <v>249</v>
      </c>
      <c r="C2139" s="13" t="s">
        <v>145</v>
      </c>
      <c r="D2139" s="11" t="str">
        <f t="shared" si="96"/>
        <v>CM_15_NEspírito Santo</v>
      </c>
      <c r="E2139" s="13" t="s">
        <v>357</v>
      </c>
      <c r="F2139" s="7" t="s">
        <v>20</v>
      </c>
      <c r="G2139" s="38" t="s">
        <v>148</v>
      </c>
      <c r="H2139" s="8">
        <v>0</v>
      </c>
      <c r="I2139" s="8">
        <v>7.0000000000000007E-2</v>
      </c>
    </row>
    <row r="2140" spans="1:9" hidden="1" x14ac:dyDescent="0.25">
      <c r="A2140" s="10" t="s">
        <v>358</v>
      </c>
      <c r="B2140" s="42" t="s">
        <v>249</v>
      </c>
      <c r="C2140" s="13" t="s">
        <v>145</v>
      </c>
      <c r="D2140" s="11" t="str">
        <f t="shared" si="96"/>
        <v>CM_15_NGoiás</v>
      </c>
      <c r="E2140" s="13" t="s">
        <v>357</v>
      </c>
      <c r="F2140" s="7" t="s">
        <v>21</v>
      </c>
      <c r="G2140" s="38" t="s">
        <v>148</v>
      </c>
      <c r="H2140" s="8">
        <v>0</v>
      </c>
      <c r="I2140" s="8">
        <v>7.0000000000000007E-2</v>
      </c>
    </row>
    <row r="2141" spans="1:9" hidden="1" x14ac:dyDescent="0.25">
      <c r="A2141" s="10" t="s">
        <v>358</v>
      </c>
      <c r="B2141" s="42" t="s">
        <v>249</v>
      </c>
      <c r="C2141" s="13" t="s">
        <v>145</v>
      </c>
      <c r="D2141" s="11" t="str">
        <f t="shared" si="96"/>
        <v>CM_15_NMaranhão</v>
      </c>
      <c r="E2141" s="13" t="s">
        <v>357</v>
      </c>
      <c r="F2141" s="7" t="s">
        <v>22</v>
      </c>
      <c r="G2141" s="38" t="s">
        <v>148</v>
      </c>
      <c r="H2141" s="8">
        <v>0</v>
      </c>
      <c r="I2141" s="8">
        <v>7.0000000000000007E-2</v>
      </c>
    </row>
    <row r="2142" spans="1:9" hidden="1" x14ac:dyDescent="0.25">
      <c r="A2142" s="10" t="s">
        <v>358</v>
      </c>
      <c r="B2142" s="42" t="s">
        <v>249</v>
      </c>
      <c r="C2142" s="13" t="s">
        <v>145</v>
      </c>
      <c r="D2142" s="11" t="str">
        <f t="shared" si="96"/>
        <v>CM_15_NMato Grosso</v>
      </c>
      <c r="E2142" s="13" t="s">
        <v>357</v>
      </c>
      <c r="F2142" s="7" t="s">
        <v>23</v>
      </c>
      <c r="G2142" s="38" t="s">
        <v>148</v>
      </c>
      <c r="H2142" s="8">
        <v>0</v>
      </c>
      <c r="I2142" s="8">
        <v>7.0000000000000007E-2</v>
      </c>
    </row>
    <row r="2143" spans="1:9" hidden="1" x14ac:dyDescent="0.25">
      <c r="A2143" s="10" t="s">
        <v>358</v>
      </c>
      <c r="B2143" s="42" t="s">
        <v>249</v>
      </c>
      <c r="C2143" s="13" t="s">
        <v>145</v>
      </c>
      <c r="D2143" s="11" t="str">
        <f t="shared" si="96"/>
        <v>CM_15_NMato Grosso do Sul</v>
      </c>
      <c r="E2143" s="13" t="s">
        <v>357</v>
      </c>
      <c r="F2143" s="7" t="s">
        <v>24</v>
      </c>
      <c r="G2143" s="38" t="s">
        <v>148</v>
      </c>
      <c r="H2143" s="8">
        <v>0</v>
      </c>
      <c r="I2143" s="8">
        <v>7.0000000000000007E-2</v>
      </c>
    </row>
    <row r="2144" spans="1:9" hidden="1" x14ac:dyDescent="0.25">
      <c r="A2144" s="10" t="s">
        <v>358</v>
      </c>
      <c r="B2144" s="42" t="s">
        <v>249</v>
      </c>
      <c r="C2144" s="13" t="s">
        <v>145</v>
      </c>
      <c r="D2144" s="11" t="str">
        <f t="shared" si="96"/>
        <v>CM_15_NMinas Gerais</v>
      </c>
      <c r="E2144" s="13" t="s">
        <v>357</v>
      </c>
      <c r="F2144" s="7" t="s">
        <v>25</v>
      </c>
      <c r="G2144" s="38" t="s">
        <v>148</v>
      </c>
      <c r="H2144" s="8">
        <v>0</v>
      </c>
      <c r="I2144" s="8">
        <v>0.12</v>
      </c>
    </row>
    <row r="2145" spans="1:9" hidden="1" x14ac:dyDescent="0.25">
      <c r="A2145" s="10" t="s">
        <v>358</v>
      </c>
      <c r="B2145" s="42" t="s">
        <v>249</v>
      </c>
      <c r="C2145" s="13" t="s">
        <v>145</v>
      </c>
      <c r="D2145" s="11" t="str">
        <f t="shared" si="96"/>
        <v>CM_15_NPará</v>
      </c>
      <c r="E2145" s="13" t="s">
        <v>357</v>
      </c>
      <c r="F2145" s="7" t="s">
        <v>26</v>
      </c>
      <c r="G2145" s="38" t="s">
        <v>148</v>
      </c>
      <c r="H2145" s="8">
        <v>0</v>
      </c>
      <c r="I2145" s="8">
        <v>7.0000000000000007E-2</v>
      </c>
    </row>
    <row r="2146" spans="1:9" hidden="1" x14ac:dyDescent="0.25">
      <c r="A2146" s="10" t="s">
        <v>358</v>
      </c>
      <c r="B2146" s="42" t="s">
        <v>249</v>
      </c>
      <c r="C2146" s="13" t="s">
        <v>145</v>
      </c>
      <c r="D2146" s="11" t="str">
        <f t="shared" si="96"/>
        <v>CM_15_NParaíba</v>
      </c>
      <c r="E2146" s="13" t="s">
        <v>357</v>
      </c>
      <c r="F2146" s="7" t="s">
        <v>27</v>
      </c>
      <c r="G2146" s="38" t="s">
        <v>148</v>
      </c>
      <c r="H2146" s="8">
        <v>0</v>
      </c>
      <c r="I2146" s="8">
        <v>7.0000000000000007E-2</v>
      </c>
    </row>
    <row r="2147" spans="1:9" hidden="1" x14ac:dyDescent="0.25">
      <c r="A2147" s="10" t="s">
        <v>358</v>
      </c>
      <c r="B2147" s="42" t="s">
        <v>249</v>
      </c>
      <c r="C2147" s="13" t="s">
        <v>145</v>
      </c>
      <c r="D2147" s="11" t="str">
        <f t="shared" si="96"/>
        <v>CM_15_NParaná</v>
      </c>
      <c r="E2147" s="13" t="s">
        <v>357</v>
      </c>
      <c r="F2147" s="7" t="s">
        <v>28</v>
      </c>
      <c r="G2147" s="38" t="s">
        <v>148</v>
      </c>
      <c r="H2147" s="8">
        <v>0</v>
      </c>
      <c r="I2147" s="8">
        <v>0.12</v>
      </c>
    </row>
    <row r="2148" spans="1:9" hidden="1" x14ac:dyDescent="0.25">
      <c r="A2148" s="10" t="s">
        <v>358</v>
      </c>
      <c r="B2148" s="42" t="s">
        <v>249</v>
      </c>
      <c r="C2148" s="13" t="s">
        <v>145</v>
      </c>
      <c r="D2148" s="11" t="str">
        <f t="shared" si="96"/>
        <v>CM_15_NPernambuco</v>
      </c>
      <c r="E2148" s="13" t="s">
        <v>357</v>
      </c>
      <c r="F2148" s="7" t="s">
        <v>29</v>
      </c>
      <c r="G2148" s="38" t="s">
        <v>148</v>
      </c>
      <c r="H2148" s="8">
        <v>0</v>
      </c>
      <c r="I2148" s="8">
        <v>7.0000000000000007E-2</v>
      </c>
    </row>
    <row r="2149" spans="1:9" hidden="1" x14ac:dyDescent="0.25">
      <c r="A2149" s="10" t="s">
        <v>358</v>
      </c>
      <c r="B2149" s="42" t="s">
        <v>249</v>
      </c>
      <c r="C2149" s="13" t="s">
        <v>145</v>
      </c>
      <c r="D2149" s="11" t="str">
        <f t="shared" si="96"/>
        <v>CM_15_NPiauí</v>
      </c>
      <c r="E2149" s="13" t="s">
        <v>357</v>
      </c>
      <c r="F2149" s="7" t="s">
        <v>30</v>
      </c>
      <c r="G2149" s="38" t="s">
        <v>148</v>
      </c>
      <c r="H2149" s="8">
        <v>0</v>
      </c>
      <c r="I2149" s="8">
        <v>7.0000000000000007E-2</v>
      </c>
    </row>
    <row r="2150" spans="1:9" hidden="1" x14ac:dyDescent="0.25">
      <c r="A2150" s="10" t="s">
        <v>358</v>
      </c>
      <c r="B2150" s="42" t="s">
        <v>249</v>
      </c>
      <c r="C2150" s="13" t="s">
        <v>145</v>
      </c>
      <c r="D2150" s="11" t="str">
        <f t="shared" si="96"/>
        <v>CM_15_NRio Grande do Norte</v>
      </c>
      <c r="E2150" s="13" t="s">
        <v>357</v>
      </c>
      <c r="F2150" s="7" t="s">
        <v>31</v>
      </c>
      <c r="G2150" s="38" t="s">
        <v>148</v>
      </c>
      <c r="H2150" s="8">
        <v>0</v>
      </c>
      <c r="I2150" s="8">
        <v>7.0000000000000007E-2</v>
      </c>
    </row>
    <row r="2151" spans="1:9" hidden="1" x14ac:dyDescent="0.25">
      <c r="A2151" s="10" t="s">
        <v>358</v>
      </c>
      <c r="B2151" s="42" t="s">
        <v>249</v>
      </c>
      <c r="C2151" s="13" t="s">
        <v>145</v>
      </c>
      <c r="D2151" s="11" t="str">
        <f t="shared" si="96"/>
        <v>CM_15_NRio Grande do Sul</v>
      </c>
      <c r="E2151" s="13" t="s">
        <v>357</v>
      </c>
      <c r="F2151" s="7" t="s">
        <v>32</v>
      </c>
      <c r="G2151" s="38" t="s">
        <v>148</v>
      </c>
      <c r="H2151" s="8">
        <v>0</v>
      </c>
      <c r="I2151" s="8">
        <v>0.12</v>
      </c>
    </row>
    <row r="2152" spans="1:9" hidden="1" x14ac:dyDescent="0.25">
      <c r="A2152" s="10" t="s">
        <v>358</v>
      </c>
      <c r="B2152" s="42" t="s">
        <v>249</v>
      </c>
      <c r="C2152" s="13" t="s">
        <v>145</v>
      </c>
      <c r="D2152" s="11" t="str">
        <f t="shared" si="96"/>
        <v>CM_15_NRio de Janeiro</v>
      </c>
      <c r="E2152" s="13" t="s">
        <v>357</v>
      </c>
      <c r="F2152" s="7" t="s">
        <v>33</v>
      </c>
      <c r="G2152" s="38" t="s">
        <v>148</v>
      </c>
      <c r="H2152" s="8">
        <v>0</v>
      </c>
      <c r="I2152" s="8">
        <v>0.12</v>
      </c>
    </row>
    <row r="2153" spans="1:9" hidden="1" x14ac:dyDescent="0.25">
      <c r="A2153" s="10" t="s">
        <v>358</v>
      </c>
      <c r="B2153" s="42" t="s">
        <v>249</v>
      </c>
      <c r="C2153" s="13" t="s">
        <v>145</v>
      </c>
      <c r="D2153" s="11" t="str">
        <f t="shared" si="96"/>
        <v>CM_15_NRondônia</v>
      </c>
      <c r="E2153" s="13" t="s">
        <v>357</v>
      </c>
      <c r="F2153" s="7" t="s">
        <v>34</v>
      </c>
      <c r="G2153" s="38" t="s">
        <v>148</v>
      </c>
      <c r="H2153" s="8">
        <v>0</v>
      </c>
      <c r="I2153" s="8">
        <v>7.0000000000000007E-2</v>
      </c>
    </row>
    <row r="2154" spans="1:9" hidden="1" x14ac:dyDescent="0.25">
      <c r="A2154" s="10" t="s">
        <v>358</v>
      </c>
      <c r="B2154" s="42" t="s">
        <v>249</v>
      </c>
      <c r="C2154" s="13" t="s">
        <v>145</v>
      </c>
      <c r="D2154" s="11" t="str">
        <f t="shared" si="96"/>
        <v>CM_15_NRoraima</v>
      </c>
      <c r="E2154" s="13" t="s">
        <v>357</v>
      </c>
      <c r="F2154" s="7" t="s">
        <v>35</v>
      </c>
      <c r="G2154" s="38" t="s">
        <v>148</v>
      </c>
      <c r="H2154" s="8">
        <v>0</v>
      </c>
      <c r="I2154" s="8">
        <v>7.0000000000000007E-2</v>
      </c>
    </row>
    <row r="2155" spans="1:9" hidden="1" x14ac:dyDescent="0.25">
      <c r="A2155" s="10" t="s">
        <v>358</v>
      </c>
      <c r="B2155" s="42" t="s">
        <v>249</v>
      </c>
      <c r="C2155" s="13" t="s">
        <v>145</v>
      </c>
      <c r="D2155" s="11" t="str">
        <f t="shared" si="96"/>
        <v>CM_15_NSanta Catarina</v>
      </c>
      <c r="E2155" s="13" t="s">
        <v>357</v>
      </c>
      <c r="F2155" s="7" t="s">
        <v>36</v>
      </c>
      <c r="G2155" s="38" t="s">
        <v>148</v>
      </c>
      <c r="H2155" s="8">
        <v>0</v>
      </c>
      <c r="I2155" s="8">
        <v>0.12</v>
      </c>
    </row>
    <row r="2156" spans="1:9" hidden="1" x14ac:dyDescent="0.25">
      <c r="A2156" s="10" t="s">
        <v>358</v>
      </c>
      <c r="B2156" s="42" t="s">
        <v>249</v>
      </c>
      <c r="C2156" s="13" t="s">
        <v>145</v>
      </c>
      <c r="D2156" s="11" t="str">
        <f t="shared" si="96"/>
        <v>CM_15_NSergipe</v>
      </c>
      <c r="E2156" s="13" t="s">
        <v>357</v>
      </c>
      <c r="F2156" s="7" t="s">
        <v>37</v>
      </c>
      <c r="G2156" s="38" t="s">
        <v>148</v>
      </c>
      <c r="H2156" s="8">
        <v>0</v>
      </c>
      <c r="I2156" s="8">
        <v>7.0000000000000007E-2</v>
      </c>
    </row>
    <row r="2157" spans="1:9" hidden="1" x14ac:dyDescent="0.25">
      <c r="A2157" s="10" t="s">
        <v>358</v>
      </c>
      <c r="B2157" s="42" t="s">
        <v>249</v>
      </c>
      <c r="C2157" s="13" t="s">
        <v>145</v>
      </c>
      <c r="D2157" s="11" t="str">
        <f t="shared" si="96"/>
        <v>CM_15_NTocantins</v>
      </c>
      <c r="E2157" s="13" t="s">
        <v>357</v>
      </c>
      <c r="F2157" s="7" t="s">
        <v>38</v>
      </c>
      <c r="G2157" s="38" t="s">
        <v>148</v>
      </c>
      <c r="H2157" s="8">
        <v>0</v>
      </c>
      <c r="I2157" s="8">
        <v>7.0000000000000007E-2</v>
      </c>
    </row>
    <row r="2158" spans="1:9" hidden="1" x14ac:dyDescent="0.25">
      <c r="A2158" s="10" t="s">
        <v>358</v>
      </c>
      <c r="B2158" s="42" t="s">
        <v>249</v>
      </c>
      <c r="C2158" s="13" t="s">
        <v>145</v>
      </c>
      <c r="D2158" s="11" t="str">
        <f t="shared" si="96"/>
        <v>CM_15_NZona Franca de Manaus</v>
      </c>
      <c r="E2158" s="13" t="s">
        <v>357</v>
      </c>
      <c r="F2158" s="7" t="s">
        <v>245</v>
      </c>
      <c r="G2158" s="38" t="s">
        <v>148</v>
      </c>
      <c r="H2158" s="8">
        <v>0</v>
      </c>
      <c r="I2158" s="8">
        <v>0</v>
      </c>
    </row>
    <row r="2159" spans="1:9" hidden="1" x14ac:dyDescent="0.25">
      <c r="A2159" s="84" t="s">
        <v>364</v>
      </c>
      <c r="B2159" s="85" t="s">
        <v>241</v>
      </c>
      <c r="C2159" s="86" t="s">
        <v>122</v>
      </c>
      <c r="D2159" s="82" t="str">
        <f t="shared" si="96"/>
        <v>EL_720São Paulo</v>
      </c>
      <c r="E2159" s="83" t="s">
        <v>363</v>
      </c>
      <c r="F2159" s="87" t="s">
        <v>11</v>
      </c>
      <c r="G2159" s="37" t="s">
        <v>110</v>
      </c>
      <c r="H2159" s="6">
        <v>0</v>
      </c>
      <c r="I2159" s="6">
        <v>0.04</v>
      </c>
    </row>
    <row r="2160" spans="1:9" hidden="1" x14ac:dyDescent="0.25">
      <c r="A2160" s="88" t="s">
        <v>364</v>
      </c>
      <c r="B2160" s="89" t="s">
        <v>241</v>
      </c>
      <c r="C2160" s="90" t="s">
        <v>122</v>
      </c>
      <c r="D2160" s="7" t="str">
        <f t="shared" si="96"/>
        <v>EL_720Acre</v>
      </c>
      <c r="E2160" s="7" t="s">
        <v>363</v>
      </c>
      <c r="F2160" s="7" t="s">
        <v>13</v>
      </c>
      <c r="G2160" s="38" t="s">
        <v>110</v>
      </c>
      <c r="H2160" s="8">
        <v>0</v>
      </c>
      <c r="I2160" s="8">
        <v>0.04</v>
      </c>
    </row>
    <row r="2161" spans="1:9" hidden="1" x14ac:dyDescent="0.25">
      <c r="A2161" s="88" t="s">
        <v>364</v>
      </c>
      <c r="B2161" s="89" t="s">
        <v>241</v>
      </c>
      <c r="C2161" s="90" t="s">
        <v>122</v>
      </c>
      <c r="D2161" s="7" t="str">
        <f t="shared" si="96"/>
        <v>EL_720Alagoas</v>
      </c>
      <c r="E2161" s="7" t="s">
        <v>363</v>
      </c>
      <c r="F2161" s="7" t="s">
        <v>14</v>
      </c>
      <c r="G2161" s="38" t="s">
        <v>110</v>
      </c>
      <c r="H2161" s="8">
        <v>0</v>
      </c>
      <c r="I2161" s="8">
        <v>0.04</v>
      </c>
    </row>
    <row r="2162" spans="1:9" hidden="1" x14ac:dyDescent="0.25">
      <c r="A2162" s="88" t="s">
        <v>364</v>
      </c>
      <c r="B2162" s="89" t="s">
        <v>241</v>
      </c>
      <c r="C2162" s="90" t="s">
        <v>122</v>
      </c>
      <c r="D2162" s="7" t="str">
        <f t="shared" si="96"/>
        <v>EL_720Amazonas</v>
      </c>
      <c r="E2162" s="7" t="s">
        <v>363</v>
      </c>
      <c r="F2162" s="7" t="s">
        <v>15</v>
      </c>
      <c r="G2162" s="38" t="s">
        <v>110</v>
      </c>
      <c r="H2162" s="8">
        <v>0</v>
      </c>
      <c r="I2162" s="8">
        <v>0.04</v>
      </c>
    </row>
    <row r="2163" spans="1:9" hidden="1" x14ac:dyDescent="0.25">
      <c r="A2163" s="88" t="s">
        <v>364</v>
      </c>
      <c r="B2163" s="89" t="s">
        <v>241</v>
      </c>
      <c r="C2163" s="90" t="s">
        <v>122</v>
      </c>
      <c r="D2163" s="7" t="str">
        <f t="shared" si="96"/>
        <v>EL_720Amapá</v>
      </c>
      <c r="E2163" s="7" t="s">
        <v>363</v>
      </c>
      <c r="F2163" s="7" t="s">
        <v>16</v>
      </c>
      <c r="G2163" s="38" t="s">
        <v>110</v>
      </c>
      <c r="H2163" s="8">
        <v>0</v>
      </c>
      <c r="I2163" s="8">
        <v>0.04</v>
      </c>
    </row>
    <row r="2164" spans="1:9" hidden="1" x14ac:dyDescent="0.25">
      <c r="A2164" s="88" t="s">
        <v>364</v>
      </c>
      <c r="B2164" s="89" t="s">
        <v>241</v>
      </c>
      <c r="C2164" s="90" t="s">
        <v>122</v>
      </c>
      <c r="D2164" s="7" t="str">
        <f t="shared" si="96"/>
        <v>EL_720Bahia</v>
      </c>
      <c r="E2164" s="7" t="s">
        <v>363</v>
      </c>
      <c r="F2164" s="7" t="s">
        <v>17</v>
      </c>
      <c r="G2164" s="38" t="s">
        <v>110</v>
      </c>
      <c r="H2164" s="8">
        <v>0</v>
      </c>
      <c r="I2164" s="8">
        <v>0.04</v>
      </c>
    </row>
    <row r="2165" spans="1:9" hidden="1" x14ac:dyDescent="0.25">
      <c r="A2165" s="88" t="s">
        <v>364</v>
      </c>
      <c r="B2165" s="89" t="s">
        <v>241</v>
      </c>
      <c r="C2165" s="90" t="s">
        <v>122</v>
      </c>
      <c r="D2165" s="7" t="str">
        <f t="shared" si="96"/>
        <v>EL_720Ceará</v>
      </c>
      <c r="E2165" s="7" t="s">
        <v>363</v>
      </c>
      <c r="F2165" s="7" t="s">
        <v>18</v>
      </c>
      <c r="G2165" s="38" t="s">
        <v>110</v>
      </c>
      <c r="H2165" s="8">
        <v>0</v>
      </c>
      <c r="I2165" s="8">
        <v>0.04</v>
      </c>
    </row>
    <row r="2166" spans="1:9" hidden="1" x14ac:dyDescent="0.25">
      <c r="A2166" s="88" t="s">
        <v>364</v>
      </c>
      <c r="B2166" s="89" t="s">
        <v>241</v>
      </c>
      <c r="C2166" s="90" t="s">
        <v>122</v>
      </c>
      <c r="D2166" s="7" t="str">
        <f t="shared" si="96"/>
        <v>EL_720Distrito Federal</v>
      </c>
      <c r="E2166" s="7" t="s">
        <v>363</v>
      </c>
      <c r="F2166" s="7" t="s">
        <v>19</v>
      </c>
      <c r="G2166" s="38" t="s">
        <v>110</v>
      </c>
      <c r="H2166" s="8">
        <v>0</v>
      </c>
      <c r="I2166" s="8">
        <v>0.04</v>
      </c>
    </row>
    <row r="2167" spans="1:9" hidden="1" x14ac:dyDescent="0.25">
      <c r="A2167" s="88" t="s">
        <v>364</v>
      </c>
      <c r="B2167" s="89" t="s">
        <v>241</v>
      </c>
      <c r="C2167" s="90" t="s">
        <v>122</v>
      </c>
      <c r="D2167" s="7" t="str">
        <f t="shared" si="96"/>
        <v>EL_720Espírito Santo</v>
      </c>
      <c r="E2167" s="7" t="s">
        <v>363</v>
      </c>
      <c r="F2167" s="7" t="s">
        <v>20</v>
      </c>
      <c r="G2167" s="38" t="s">
        <v>110</v>
      </c>
      <c r="H2167" s="8">
        <v>0</v>
      </c>
      <c r="I2167" s="8">
        <v>0.04</v>
      </c>
    </row>
    <row r="2168" spans="1:9" hidden="1" x14ac:dyDescent="0.25">
      <c r="A2168" s="88" t="s">
        <v>364</v>
      </c>
      <c r="B2168" s="89" t="s">
        <v>241</v>
      </c>
      <c r="C2168" s="90" t="s">
        <v>122</v>
      </c>
      <c r="D2168" s="7" t="str">
        <f t="shared" si="96"/>
        <v>EL_720Goiás</v>
      </c>
      <c r="E2168" s="7" t="s">
        <v>363</v>
      </c>
      <c r="F2168" s="7" t="s">
        <v>21</v>
      </c>
      <c r="G2168" s="38" t="s">
        <v>110</v>
      </c>
      <c r="H2168" s="8">
        <v>0</v>
      </c>
      <c r="I2168" s="8">
        <v>0.04</v>
      </c>
    </row>
    <row r="2169" spans="1:9" hidden="1" x14ac:dyDescent="0.25">
      <c r="A2169" s="88" t="s">
        <v>364</v>
      </c>
      <c r="B2169" s="89" t="s">
        <v>241</v>
      </c>
      <c r="C2169" s="90" t="s">
        <v>122</v>
      </c>
      <c r="D2169" s="7" t="str">
        <f t="shared" si="96"/>
        <v>EL_720Maranhão</v>
      </c>
      <c r="E2169" s="7" t="s">
        <v>363</v>
      </c>
      <c r="F2169" s="7" t="s">
        <v>22</v>
      </c>
      <c r="G2169" s="38" t="s">
        <v>110</v>
      </c>
      <c r="H2169" s="8">
        <v>0</v>
      </c>
      <c r="I2169" s="8">
        <v>0.04</v>
      </c>
    </row>
    <row r="2170" spans="1:9" hidden="1" x14ac:dyDescent="0.25">
      <c r="A2170" s="88" t="s">
        <v>364</v>
      </c>
      <c r="B2170" s="89" t="s">
        <v>241</v>
      </c>
      <c r="C2170" s="90" t="s">
        <v>122</v>
      </c>
      <c r="D2170" s="7" t="str">
        <f t="shared" si="96"/>
        <v>EL_720Mato Grosso</v>
      </c>
      <c r="E2170" s="7" t="s">
        <v>363</v>
      </c>
      <c r="F2170" s="7" t="s">
        <v>23</v>
      </c>
      <c r="G2170" s="38" t="s">
        <v>110</v>
      </c>
      <c r="H2170" s="8">
        <v>0</v>
      </c>
      <c r="I2170" s="8">
        <v>0.04</v>
      </c>
    </row>
    <row r="2171" spans="1:9" hidden="1" x14ac:dyDescent="0.25">
      <c r="A2171" s="88" t="s">
        <v>364</v>
      </c>
      <c r="B2171" s="89" t="s">
        <v>241</v>
      </c>
      <c r="C2171" s="90" t="s">
        <v>122</v>
      </c>
      <c r="D2171" s="7" t="str">
        <f t="shared" si="96"/>
        <v>EL_720Mato Grosso do Sul</v>
      </c>
      <c r="E2171" s="7" t="s">
        <v>363</v>
      </c>
      <c r="F2171" s="7" t="s">
        <v>24</v>
      </c>
      <c r="G2171" s="38" t="s">
        <v>110</v>
      </c>
      <c r="H2171" s="8">
        <v>0</v>
      </c>
      <c r="I2171" s="8">
        <v>0.04</v>
      </c>
    </row>
    <row r="2172" spans="1:9" hidden="1" x14ac:dyDescent="0.25">
      <c r="A2172" s="88" t="s">
        <v>364</v>
      </c>
      <c r="B2172" s="89" t="s">
        <v>241</v>
      </c>
      <c r="C2172" s="90" t="s">
        <v>122</v>
      </c>
      <c r="D2172" s="7" t="str">
        <f t="shared" si="96"/>
        <v>EL_720Minas Gerais</v>
      </c>
      <c r="E2172" s="7" t="s">
        <v>363</v>
      </c>
      <c r="F2172" s="7" t="s">
        <v>25</v>
      </c>
      <c r="G2172" s="38" t="s">
        <v>110</v>
      </c>
      <c r="H2172" s="8">
        <v>0</v>
      </c>
      <c r="I2172" s="8">
        <v>0.04</v>
      </c>
    </row>
    <row r="2173" spans="1:9" hidden="1" x14ac:dyDescent="0.25">
      <c r="A2173" s="88" t="s">
        <v>364</v>
      </c>
      <c r="B2173" s="89" t="s">
        <v>241</v>
      </c>
      <c r="C2173" s="90" t="s">
        <v>122</v>
      </c>
      <c r="D2173" s="7" t="str">
        <f t="shared" si="96"/>
        <v>EL_720Pará</v>
      </c>
      <c r="E2173" s="7" t="s">
        <v>363</v>
      </c>
      <c r="F2173" s="7" t="s">
        <v>26</v>
      </c>
      <c r="G2173" s="38" t="s">
        <v>110</v>
      </c>
      <c r="H2173" s="8">
        <v>0</v>
      </c>
      <c r="I2173" s="8">
        <v>0.04</v>
      </c>
    </row>
    <row r="2174" spans="1:9" hidden="1" x14ac:dyDescent="0.25">
      <c r="A2174" s="88" t="s">
        <v>364</v>
      </c>
      <c r="B2174" s="89" t="s">
        <v>241</v>
      </c>
      <c r="C2174" s="90" t="s">
        <v>122</v>
      </c>
      <c r="D2174" s="7" t="str">
        <f t="shared" si="96"/>
        <v>EL_720Paraíba</v>
      </c>
      <c r="E2174" s="7" t="s">
        <v>363</v>
      </c>
      <c r="F2174" s="7" t="s">
        <v>27</v>
      </c>
      <c r="G2174" s="38" t="s">
        <v>110</v>
      </c>
      <c r="H2174" s="8">
        <v>0</v>
      </c>
      <c r="I2174" s="8">
        <v>0.04</v>
      </c>
    </row>
    <row r="2175" spans="1:9" hidden="1" x14ac:dyDescent="0.25">
      <c r="A2175" s="88" t="s">
        <v>364</v>
      </c>
      <c r="B2175" s="89" t="s">
        <v>241</v>
      </c>
      <c r="C2175" s="90" t="s">
        <v>122</v>
      </c>
      <c r="D2175" s="7" t="str">
        <f t="shared" si="96"/>
        <v>EL_720Paraná</v>
      </c>
      <c r="E2175" s="7" t="s">
        <v>363</v>
      </c>
      <c r="F2175" s="7" t="s">
        <v>28</v>
      </c>
      <c r="G2175" s="38" t="s">
        <v>110</v>
      </c>
      <c r="H2175" s="8">
        <v>0</v>
      </c>
      <c r="I2175" s="8">
        <v>0.04</v>
      </c>
    </row>
    <row r="2176" spans="1:9" hidden="1" x14ac:dyDescent="0.25">
      <c r="A2176" s="88" t="s">
        <v>364</v>
      </c>
      <c r="B2176" s="89" t="s">
        <v>241</v>
      </c>
      <c r="C2176" s="90" t="s">
        <v>122</v>
      </c>
      <c r="D2176" s="7" t="str">
        <f t="shared" si="96"/>
        <v>EL_720Pernambuco</v>
      </c>
      <c r="E2176" s="7" t="s">
        <v>363</v>
      </c>
      <c r="F2176" s="7" t="s">
        <v>29</v>
      </c>
      <c r="G2176" s="38" t="s">
        <v>110</v>
      </c>
      <c r="H2176" s="8">
        <v>0</v>
      </c>
      <c r="I2176" s="8">
        <v>0.04</v>
      </c>
    </row>
    <row r="2177" spans="1:9" hidden="1" x14ac:dyDescent="0.25">
      <c r="A2177" s="88" t="s">
        <v>364</v>
      </c>
      <c r="B2177" s="89" t="s">
        <v>241</v>
      </c>
      <c r="C2177" s="90" t="s">
        <v>122</v>
      </c>
      <c r="D2177" s="7" t="str">
        <f t="shared" si="96"/>
        <v>EL_720Piauí</v>
      </c>
      <c r="E2177" s="7" t="s">
        <v>363</v>
      </c>
      <c r="F2177" s="7" t="s">
        <v>30</v>
      </c>
      <c r="G2177" s="38" t="s">
        <v>110</v>
      </c>
      <c r="H2177" s="8">
        <v>0</v>
      </c>
      <c r="I2177" s="8">
        <v>0.04</v>
      </c>
    </row>
    <row r="2178" spans="1:9" hidden="1" x14ac:dyDescent="0.25">
      <c r="A2178" s="88" t="s">
        <v>364</v>
      </c>
      <c r="B2178" s="89" t="s">
        <v>241</v>
      </c>
      <c r="C2178" s="90" t="s">
        <v>122</v>
      </c>
      <c r="D2178" s="7" t="str">
        <f t="shared" si="96"/>
        <v>EL_720Rio Grande do Norte</v>
      </c>
      <c r="E2178" s="7" t="s">
        <v>363</v>
      </c>
      <c r="F2178" s="7" t="s">
        <v>31</v>
      </c>
      <c r="G2178" s="38" t="s">
        <v>110</v>
      </c>
      <c r="H2178" s="8">
        <v>0</v>
      </c>
      <c r="I2178" s="8">
        <v>0.04</v>
      </c>
    </row>
    <row r="2179" spans="1:9" hidden="1" x14ac:dyDescent="0.25">
      <c r="A2179" s="88" t="s">
        <v>364</v>
      </c>
      <c r="B2179" s="89" t="s">
        <v>241</v>
      </c>
      <c r="C2179" s="90" t="s">
        <v>122</v>
      </c>
      <c r="D2179" s="7" t="str">
        <f t="shared" si="96"/>
        <v>EL_720Rio Grande do Sul</v>
      </c>
      <c r="E2179" s="7" t="s">
        <v>363</v>
      </c>
      <c r="F2179" s="7" t="s">
        <v>32</v>
      </c>
      <c r="G2179" s="38" t="s">
        <v>110</v>
      </c>
      <c r="H2179" s="8">
        <v>0</v>
      </c>
      <c r="I2179" s="8">
        <v>0.04</v>
      </c>
    </row>
    <row r="2180" spans="1:9" hidden="1" x14ac:dyDescent="0.25">
      <c r="A2180" s="88" t="s">
        <v>364</v>
      </c>
      <c r="B2180" s="89" t="s">
        <v>241</v>
      </c>
      <c r="C2180" s="90" t="s">
        <v>122</v>
      </c>
      <c r="D2180" s="7" t="str">
        <f t="shared" si="96"/>
        <v>EL_720Rio de Janeiro</v>
      </c>
      <c r="E2180" s="7" t="s">
        <v>363</v>
      </c>
      <c r="F2180" s="7" t="s">
        <v>33</v>
      </c>
      <c r="G2180" s="38" t="s">
        <v>110</v>
      </c>
      <c r="H2180" s="8">
        <v>0</v>
      </c>
      <c r="I2180" s="8">
        <v>0.04</v>
      </c>
    </row>
    <row r="2181" spans="1:9" hidden="1" x14ac:dyDescent="0.25">
      <c r="A2181" s="88" t="s">
        <v>364</v>
      </c>
      <c r="B2181" s="89" t="s">
        <v>241</v>
      </c>
      <c r="C2181" s="90" t="s">
        <v>122</v>
      </c>
      <c r="D2181" s="7" t="str">
        <f t="shared" si="96"/>
        <v>EL_720Rondônia</v>
      </c>
      <c r="E2181" s="7" t="s">
        <v>363</v>
      </c>
      <c r="F2181" s="7" t="s">
        <v>34</v>
      </c>
      <c r="G2181" s="38" t="s">
        <v>110</v>
      </c>
      <c r="H2181" s="8">
        <v>0</v>
      </c>
      <c r="I2181" s="8">
        <v>0.04</v>
      </c>
    </row>
    <row r="2182" spans="1:9" hidden="1" x14ac:dyDescent="0.25">
      <c r="A2182" s="88" t="s">
        <v>364</v>
      </c>
      <c r="B2182" s="89" t="s">
        <v>241</v>
      </c>
      <c r="C2182" s="90" t="s">
        <v>122</v>
      </c>
      <c r="D2182" s="7" t="str">
        <f t="shared" si="96"/>
        <v>EL_720Roraima</v>
      </c>
      <c r="E2182" s="7" t="s">
        <v>363</v>
      </c>
      <c r="F2182" s="7" t="s">
        <v>35</v>
      </c>
      <c r="G2182" s="38" t="s">
        <v>110</v>
      </c>
      <c r="H2182" s="8">
        <v>0</v>
      </c>
      <c r="I2182" s="8">
        <v>0.04</v>
      </c>
    </row>
    <row r="2183" spans="1:9" hidden="1" x14ac:dyDescent="0.25">
      <c r="A2183" s="10" t="s">
        <v>364</v>
      </c>
      <c r="B2183" s="42" t="s">
        <v>241</v>
      </c>
      <c r="C2183" s="13" t="s">
        <v>122</v>
      </c>
      <c r="D2183" s="7" t="str">
        <f t="shared" si="96"/>
        <v>EL_720Santa Catarina</v>
      </c>
      <c r="E2183" s="7" t="s">
        <v>363</v>
      </c>
      <c r="F2183" s="7" t="s">
        <v>36</v>
      </c>
      <c r="G2183" s="38" t="s">
        <v>110</v>
      </c>
      <c r="H2183" s="8">
        <v>0</v>
      </c>
      <c r="I2183" s="8">
        <v>0.04</v>
      </c>
    </row>
    <row r="2184" spans="1:9" hidden="1" x14ac:dyDescent="0.25">
      <c r="A2184" s="10" t="s">
        <v>364</v>
      </c>
      <c r="B2184" s="42" t="s">
        <v>241</v>
      </c>
      <c r="C2184" s="13" t="s">
        <v>122</v>
      </c>
      <c r="D2184" s="7" t="str">
        <f t="shared" si="96"/>
        <v>EL_720Sergipe</v>
      </c>
      <c r="E2184" s="7" t="s">
        <v>363</v>
      </c>
      <c r="F2184" s="7" t="s">
        <v>37</v>
      </c>
      <c r="G2184" s="38" t="s">
        <v>110</v>
      </c>
      <c r="H2184" s="8">
        <v>0</v>
      </c>
      <c r="I2184" s="8">
        <v>0.04</v>
      </c>
    </row>
    <row r="2185" spans="1:9" hidden="1" x14ac:dyDescent="0.25">
      <c r="A2185" s="10" t="s">
        <v>364</v>
      </c>
      <c r="B2185" s="42" t="s">
        <v>241</v>
      </c>
      <c r="C2185" s="13" t="s">
        <v>122</v>
      </c>
      <c r="D2185" s="7" t="str">
        <f t="shared" si="96"/>
        <v>EL_720Tocantins</v>
      </c>
      <c r="E2185" s="7" t="s">
        <v>363</v>
      </c>
      <c r="F2185" s="7" t="s">
        <v>38</v>
      </c>
      <c r="G2185" s="38" t="s">
        <v>110</v>
      </c>
      <c r="H2185" s="8">
        <v>0</v>
      </c>
      <c r="I2185" s="8">
        <v>0.04</v>
      </c>
    </row>
    <row r="2186" spans="1:9" hidden="1" x14ac:dyDescent="0.25">
      <c r="A2186" s="10" t="s">
        <v>364</v>
      </c>
      <c r="B2186" s="42" t="s">
        <v>241</v>
      </c>
      <c r="C2186" s="13" t="s">
        <v>122</v>
      </c>
      <c r="D2186" s="7" t="str">
        <f t="shared" si="96"/>
        <v>EL_720Zona Franca de Manaus</v>
      </c>
      <c r="E2186" s="7" t="s">
        <v>363</v>
      </c>
      <c r="F2186" s="7" t="s">
        <v>245</v>
      </c>
      <c r="G2186" s="38" t="s">
        <v>110</v>
      </c>
      <c r="H2186" s="8">
        <v>0</v>
      </c>
      <c r="I2186" s="8">
        <v>0.04</v>
      </c>
    </row>
    <row r="2187" spans="1:9" hidden="1" x14ac:dyDescent="0.25">
      <c r="A2187" s="84" t="s">
        <v>365</v>
      </c>
      <c r="B2187" s="85" t="s">
        <v>241</v>
      </c>
      <c r="C2187" s="86" t="s">
        <v>122</v>
      </c>
      <c r="D2187" s="82" t="str">
        <f t="shared" ref="D2187:D2214" si="97">E2187&amp;F2187</f>
        <v>EL_300_BTSão Paulo</v>
      </c>
      <c r="E2187" s="83" t="s">
        <v>366</v>
      </c>
      <c r="F2187" s="87" t="s">
        <v>11</v>
      </c>
      <c r="G2187" s="37" t="s">
        <v>110</v>
      </c>
      <c r="H2187" s="6">
        <v>0</v>
      </c>
      <c r="I2187" s="6">
        <v>0.12</v>
      </c>
    </row>
    <row r="2188" spans="1:9" hidden="1" x14ac:dyDescent="0.25">
      <c r="A2188" s="88" t="s">
        <v>365</v>
      </c>
      <c r="B2188" s="89" t="s">
        <v>241</v>
      </c>
      <c r="C2188" s="90" t="s">
        <v>122</v>
      </c>
      <c r="D2188" s="7" t="str">
        <f t="shared" si="97"/>
        <v>EL_300_BTAcre</v>
      </c>
      <c r="E2188" s="7" t="s">
        <v>366</v>
      </c>
      <c r="F2188" s="7" t="s">
        <v>13</v>
      </c>
      <c r="G2188" s="38" t="s">
        <v>110</v>
      </c>
      <c r="H2188" s="8">
        <v>0</v>
      </c>
      <c r="I2188" s="8">
        <v>0.12</v>
      </c>
    </row>
    <row r="2189" spans="1:9" hidden="1" x14ac:dyDescent="0.25">
      <c r="A2189" s="88" t="s">
        <v>365</v>
      </c>
      <c r="B2189" s="89" t="s">
        <v>241</v>
      </c>
      <c r="C2189" s="90" t="s">
        <v>122</v>
      </c>
      <c r="D2189" s="7" t="str">
        <f t="shared" si="97"/>
        <v>EL_300_BTAlagoas</v>
      </c>
      <c r="E2189" s="7" t="s">
        <v>366</v>
      </c>
      <c r="F2189" s="7" t="s">
        <v>14</v>
      </c>
      <c r="G2189" s="38" t="s">
        <v>110</v>
      </c>
      <c r="H2189" s="8">
        <v>0</v>
      </c>
      <c r="I2189" s="8">
        <v>0.12</v>
      </c>
    </row>
    <row r="2190" spans="1:9" hidden="1" x14ac:dyDescent="0.25">
      <c r="A2190" s="88" t="s">
        <v>365</v>
      </c>
      <c r="B2190" s="89" t="s">
        <v>241</v>
      </c>
      <c r="C2190" s="90" t="s">
        <v>122</v>
      </c>
      <c r="D2190" s="7" t="str">
        <f t="shared" si="97"/>
        <v>EL_300_BTAmazonas</v>
      </c>
      <c r="E2190" s="7" t="s">
        <v>366</v>
      </c>
      <c r="F2190" s="7" t="s">
        <v>15</v>
      </c>
      <c r="G2190" s="38" t="s">
        <v>110</v>
      </c>
      <c r="H2190" s="8">
        <v>0</v>
      </c>
      <c r="I2190" s="8">
        <v>0.12</v>
      </c>
    </row>
    <row r="2191" spans="1:9" hidden="1" x14ac:dyDescent="0.25">
      <c r="A2191" s="88" t="s">
        <v>365</v>
      </c>
      <c r="B2191" s="89" t="s">
        <v>241</v>
      </c>
      <c r="C2191" s="90" t="s">
        <v>122</v>
      </c>
      <c r="D2191" s="7" t="str">
        <f t="shared" si="97"/>
        <v>EL_300_BTAmapá</v>
      </c>
      <c r="E2191" s="7" t="s">
        <v>366</v>
      </c>
      <c r="F2191" s="7" t="s">
        <v>16</v>
      </c>
      <c r="G2191" s="38" t="s">
        <v>110</v>
      </c>
      <c r="H2191" s="8">
        <v>0</v>
      </c>
      <c r="I2191" s="8">
        <v>0.12</v>
      </c>
    </row>
    <row r="2192" spans="1:9" hidden="1" x14ac:dyDescent="0.25">
      <c r="A2192" s="88" t="s">
        <v>365</v>
      </c>
      <c r="B2192" s="89" t="s">
        <v>241</v>
      </c>
      <c r="C2192" s="90" t="s">
        <v>122</v>
      </c>
      <c r="D2192" s="7" t="str">
        <f t="shared" si="97"/>
        <v>EL_300_BTBahia</v>
      </c>
      <c r="E2192" s="7" t="s">
        <v>366</v>
      </c>
      <c r="F2192" s="7" t="s">
        <v>17</v>
      </c>
      <c r="G2192" s="38" t="s">
        <v>110</v>
      </c>
      <c r="H2192" s="8">
        <v>0</v>
      </c>
      <c r="I2192" s="8">
        <v>0.12</v>
      </c>
    </row>
    <row r="2193" spans="1:9" hidden="1" x14ac:dyDescent="0.25">
      <c r="A2193" s="88" t="s">
        <v>365</v>
      </c>
      <c r="B2193" s="89" t="s">
        <v>241</v>
      </c>
      <c r="C2193" s="90" t="s">
        <v>122</v>
      </c>
      <c r="D2193" s="7" t="str">
        <f t="shared" si="97"/>
        <v>EL_300_BTCeará</v>
      </c>
      <c r="E2193" s="7" t="s">
        <v>366</v>
      </c>
      <c r="F2193" s="7" t="s">
        <v>18</v>
      </c>
      <c r="G2193" s="38" t="s">
        <v>110</v>
      </c>
      <c r="H2193" s="8">
        <v>0</v>
      </c>
      <c r="I2193" s="8">
        <v>0.12</v>
      </c>
    </row>
    <row r="2194" spans="1:9" hidden="1" x14ac:dyDescent="0.25">
      <c r="A2194" s="88" t="s">
        <v>365</v>
      </c>
      <c r="B2194" s="89" t="s">
        <v>241</v>
      </c>
      <c r="C2194" s="90" t="s">
        <v>122</v>
      </c>
      <c r="D2194" s="7" t="str">
        <f t="shared" si="97"/>
        <v>EL_300_BTDistrito Federal</v>
      </c>
      <c r="E2194" s="7" t="s">
        <v>366</v>
      </c>
      <c r="F2194" s="7" t="s">
        <v>19</v>
      </c>
      <c r="G2194" s="38" t="s">
        <v>110</v>
      </c>
      <c r="H2194" s="8">
        <v>0</v>
      </c>
      <c r="I2194" s="8">
        <v>0.12</v>
      </c>
    </row>
    <row r="2195" spans="1:9" hidden="1" x14ac:dyDescent="0.25">
      <c r="A2195" s="88" t="s">
        <v>365</v>
      </c>
      <c r="B2195" s="89" t="s">
        <v>241</v>
      </c>
      <c r="C2195" s="90" t="s">
        <v>122</v>
      </c>
      <c r="D2195" s="7" t="str">
        <f t="shared" si="97"/>
        <v>EL_300_BTEspírito Santo</v>
      </c>
      <c r="E2195" s="7" t="s">
        <v>366</v>
      </c>
      <c r="F2195" s="7" t="s">
        <v>20</v>
      </c>
      <c r="G2195" s="38" t="s">
        <v>110</v>
      </c>
      <c r="H2195" s="8">
        <v>0</v>
      </c>
      <c r="I2195" s="8">
        <v>0.12</v>
      </c>
    </row>
    <row r="2196" spans="1:9" hidden="1" x14ac:dyDescent="0.25">
      <c r="A2196" s="88" t="s">
        <v>365</v>
      </c>
      <c r="B2196" s="89" t="s">
        <v>241</v>
      </c>
      <c r="C2196" s="90" t="s">
        <v>122</v>
      </c>
      <c r="D2196" s="7" t="str">
        <f t="shared" si="97"/>
        <v>EL_300_BTGoiás</v>
      </c>
      <c r="E2196" s="7" t="s">
        <v>366</v>
      </c>
      <c r="F2196" s="7" t="s">
        <v>21</v>
      </c>
      <c r="G2196" s="38" t="s">
        <v>110</v>
      </c>
      <c r="H2196" s="8">
        <v>0</v>
      </c>
      <c r="I2196" s="8">
        <v>0.12</v>
      </c>
    </row>
    <row r="2197" spans="1:9" hidden="1" x14ac:dyDescent="0.25">
      <c r="A2197" s="88" t="s">
        <v>365</v>
      </c>
      <c r="B2197" s="89" t="s">
        <v>241</v>
      </c>
      <c r="C2197" s="90" t="s">
        <v>122</v>
      </c>
      <c r="D2197" s="7" t="str">
        <f t="shared" si="97"/>
        <v>EL_300_BTMaranhão</v>
      </c>
      <c r="E2197" s="7" t="s">
        <v>366</v>
      </c>
      <c r="F2197" s="7" t="s">
        <v>22</v>
      </c>
      <c r="G2197" s="38" t="s">
        <v>110</v>
      </c>
      <c r="H2197" s="8">
        <v>0</v>
      </c>
      <c r="I2197" s="8">
        <v>0.12</v>
      </c>
    </row>
    <row r="2198" spans="1:9" hidden="1" x14ac:dyDescent="0.25">
      <c r="A2198" s="88" t="s">
        <v>365</v>
      </c>
      <c r="B2198" s="89" t="s">
        <v>241</v>
      </c>
      <c r="C2198" s="90" t="s">
        <v>122</v>
      </c>
      <c r="D2198" s="7" t="str">
        <f t="shared" si="97"/>
        <v>EL_300_BTMato Grosso</v>
      </c>
      <c r="E2198" s="7" t="s">
        <v>366</v>
      </c>
      <c r="F2198" s="7" t="s">
        <v>23</v>
      </c>
      <c r="G2198" s="38" t="s">
        <v>110</v>
      </c>
      <c r="H2198" s="8">
        <v>0</v>
      </c>
      <c r="I2198" s="8">
        <v>0.12</v>
      </c>
    </row>
    <row r="2199" spans="1:9" hidden="1" x14ac:dyDescent="0.25">
      <c r="A2199" s="88" t="s">
        <v>365</v>
      </c>
      <c r="B2199" s="89" t="s">
        <v>241</v>
      </c>
      <c r="C2199" s="90" t="s">
        <v>122</v>
      </c>
      <c r="D2199" s="7" t="str">
        <f t="shared" si="97"/>
        <v>EL_300_BTMato Grosso do Sul</v>
      </c>
      <c r="E2199" s="7" t="s">
        <v>366</v>
      </c>
      <c r="F2199" s="7" t="s">
        <v>24</v>
      </c>
      <c r="G2199" s="38" t="s">
        <v>110</v>
      </c>
      <c r="H2199" s="8">
        <v>0</v>
      </c>
      <c r="I2199" s="8">
        <v>0.12</v>
      </c>
    </row>
    <row r="2200" spans="1:9" hidden="1" x14ac:dyDescent="0.25">
      <c r="A2200" s="88" t="s">
        <v>365</v>
      </c>
      <c r="B2200" s="89" t="s">
        <v>241</v>
      </c>
      <c r="C2200" s="90" t="s">
        <v>122</v>
      </c>
      <c r="D2200" s="7" t="str">
        <f t="shared" si="97"/>
        <v>EL_300_BTMinas Gerais</v>
      </c>
      <c r="E2200" s="7" t="s">
        <v>366</v>
      </c>
      <c r="F2200" s="7" t="s">
        <v>25</v>
      </c>
      <c r="G2200" s="38" t="s">
        <v>110</v>
      </c>
      <c r="H2200" s="8">
        <v>0</v>
      </c>
      <c r="I2200" s="8">
        <v>0.12</v>
      </c>
    </row>
    <row r="2201" spans="1:9" hidden="1" x14ac:dyDescent="0.25">
      <c r="A2201" s="88" t="s">
        <v>365</v>
      </c>
      <c r="B2201" s="89" t="s">
        <v>241</v>
      </c>
      <c r="C2201" s="90" t="s">
        <v>122</v>
      </c>
      <c r="D2201" s="7" t="str">
        <f t="shared" si="97"/>
        <v>EL_300_BTPará</v>
      </c>
      <c r="E2201" s="7" t="s">
        <v>366</v>
      </c>
      <c r="F2201" s="7" t="s">
        <v>26</v>
      </c>
      <c r="G2201" s="38" t="s">
        <v>110</v>
      </c>
      <c r="H2201" s="8">
        <v>0</v>
      </c>
      <c r="I2201" s="8">
        <v>0.12</v>
      </c>
    </row>
    <row r="2202" spans="1:9" hidden="1" x14ac:dyDescent="0.25">
      <c r="A2202" s="88" t="s">
        <v>365</v>
      </c>
      <c r="B2202" s="89" t="s">
        <v>241</v>
      </c>
      <c r="C2202" s="90" t="s">
        <v>122</v>
      </c>
      <c r="D2202" s="7" t="str">
        <f t="shared" si="97"/>
        <v>EL_300_BTParaíba</v>
      </c>
      <c r="E2202" s="7" t="s">
        <v>366</v>
      </c>
      <c r="F2202" s="7" t="s">
        <v>27</v>
      </c>
      <c r="G2202" s="38" t="s">
        <v>110</v>
      </c>
      <c r="H2202" s="8">
        <v>0</v>
      </c>
      <c r="I2202" s="8">
        <v>0.12</v>
      </c>
    </row>
    <row r="2203" spans="1:9" hidden="1" x14ac:dyDescent="0.25">
      <c r="A2203" s="88" t="s">
        <v>365</v>
      </c>
      <c r="B2203" s="89" t="s">
        <v>241</v>
      </c>
      <c r="C2203" s="90" t="s">
        <v>122</v>
      </c>
      <c r="D2203" s="7" t="str">
        <f t="shared" si="97"/>
        <v>EL_300_BTParaná</v>
      </c>
      <c r="E2203" s="7" t="s">
        <v>366</v>
      </c>
      <c r="F2203" s="7" t="s">
        <v>28</v>
      </c>
      <c r="G2203" s="38" t="s">
        <v>110</v>
      </c>
      <c r="H2203" s="8">
        <v>0</v>
      </c>
      <c r="I2203" s="8">
        <v>0.12</v>
      </c>
    </row>
    <row r="2204" spans="1:9" hidden="1" x14ac:dyDescent="0.25">
      <c r="A2204" s="88" t="s">
        <v>365</v>
      </c>
      <c r="B2204" s="89" t="s">
        <v>241</v>
      </c>
      <c r="C2204" s="90" t="s">
        <v>122</v>
      </c>
      <c r="D2204" s="7" t="str">
        <f t="shared" si="97"/>
        <v>EL_300_BTPernambuco</v>
      </c>
      <c r="E2204" s="7" t="s">
        <v>366</v>
      </c>
      <c r="F2204" s="7" t="s">
        <v>29</v>
      </c>
      <c r="G2204" s="38" t="s">
        <v>110</v>
      </c>
      <c r="H2204" s="8">
        <v>0</v>
      </c>
      <c r="I2204" s="8">
        <v>0.12</v>
      </c>
    </row>
    <row r="2205" spans="1:9" hidden="1" x14ac:dyDescent="0.25">
      <c r="A2205" s="88" t="s">
        <v>365</v>
      </c>
      <c r="B2205" s="89" t="s">
        <v>241</v>
      </c>
      <c r="C2205" s="90" t="s">
        <v>122</v>
      </c>
      <c r="D2205" s="7" t="str">
        <f t="shared" si="97"/>
        <v>EL_300_BTPiauí</v>
      </c>
      <c r="E2205" s="7" t="s">
        <v>366</v>
      </c>
      <c r="F2205" s="7" t="s">
        <v>30</v>
      </c>
      <c r="G2205" s="38" t="s">
        <v>110</v>
      </c>
      <c r="H2205" s="8">
        <v>0</v>
      </c>
      <c r="I2205" s="8">
        <v>0.12</v>
      </c>
    </row>
    <row r="2206" spans="1:9" hidden="1" x14ac:dyDescent="0.25">
      <c r="A2206" s="88" t="s">
        <v>365</v>
      </c>
      <c r="B2206" s="89" t="s">
        <v>241</v>
      </c>
      <c r="C2206" s="90" t="s">
        <v>122</v>
      </c>
      <c r="D2206" s="7" t="str">
        <f t="shared" si="97"/>
        <v>EL_300_BTRio Grande do Norte</v>
      </c>
      <c r="E2206" s="7" t="s">
        <v>366</v>
      </c>
      <c r="F2206" s="7" t="s">
        <v>31</v>
      </c>
      <c r="G2206" s="38" t="s">
        <v>110</v>
      </c>
      <c r="H2206" s="8">
        <v>0</v>
      </c>
      <c r="I2206" s="8">
        <v>0.12</v>
      </c>
    </row>
    <row r="2207" spans="1:9" hidden="1" x14ac:dyDescent="0.25">
      <c r="A2207" s="88" t="s">
        <v>365</v>
      </c>
      <c r="B2207" s="89" t="s">
        <v>241</v>
      </c>
      <c r="C2207" s="90" t="s">
        <v>122</v>
      </c>
      <c r="D2207" s="7" t="str">
        <f t="shared" si="97"/>
        <v>EL_300_BTRio Grande do Sul</v>
      </c>
      <c r="E2207" s="7" t="s">
        <v>366</v>
      </c>
      <c r="F2207" s="7" t="s">
        <v>32</v>
      </c>
      <c r="G2207" s="38" t="s">
        <v>110</v>
      </c>
      <c r="H2207" s="8">
        <v>0</v>
      </c>
      <c r="I2207" s="8">
        <v>0.12</v>
      </c>
    </row>
    <row r="2208" spans="1:9" hidden="1" x14ac:dyDescent="0.25">
      <c r="A2208" s="88" t="s">
        <v>365</v>
      </c>
      <c r="B2208" s="89" t="s">
        <v>241</v>
      </c>
      <c r="C2208" s="90" t="s">
        <v>122</v>
      </c>
      <c r="D2208" s="7" t="str">
        <f t="shared" si="97"/>
        <v>EL_300_BTRio de Janeiro</v>
      </c>
      <c r="E2208" s="7" t="s">
        <v>366</v>
      </c>
      <c r="F2208" s="7" t="s">
        <v>33</v>
      </c>
      <c r="G2208" s="38" t="s">
        <v>110</v>
      </c>
      <c r="H2208" s="8">
        <v>0</v>
      </c>
      <c r="I2208" s="8">
        <v>0.12</v>
      </c>
    </row>
    <row r="2209" spans="1:9" hidden="1" x14ac:dyDescent="0.25">
      <c r="A2209" s="88" t="s">
        <v>365</v>
      </c>
      <c r="B2209" s="89" t="s">
        <v>241</v>
      </c>
      <c r="C2209" s="90" t="s">
        <v>122</v>
      </c>
      <c r="D2209" s="7" t="str">
        <f t="shared" si="97"/>
        <v>EL_300_BTRondônia</v>
      </c>
      <c r="E2209" s="7" t="s">
        <v>366</v>
      </c>
      <c r="F2209" s="7" t="s">
        <v>34</v>
      </c>
      <c r="G2209" s="38" t="s">
        <v>110</v>
      </c>
      <c r="H2209" s="8">
        <v>0</v>
      </c>
      <c r="I2209" s="8">
        <v>0.12</v>
      </c>
    </row>
    <row r="2210" spans="1:9" hidden="1" x14ac:dyDescent="0.25">
      <c r="A2210" s="88" t="s">
        <v>365</v>
      </c>
      <c r="B2210" s="89" t="s">
        <v>241</v>
      </c>
      <c r="C2210" s="90" t="s">
        <v>122</v>
      </c>
      <c r="D2210" s="7" t="str">
        <f t="shared" si="97"/>
        <v>EL_300_BTRoraima</v>
      </c>
      <c r="E2210" s="7" t="s">
        <v>366</v>
      </c>
      <c r="F2210" s="7" t="s">
        <v>35</v>
      </c>
      <c r="G2210" s="38" t="s">
        <v>110</v>
      </c>
      <c r="H2210" s="8">
        <v>0</v>
      </c>
      <c r="I2210" s="8">
        <v>0.12</v>
      </c>
    </row>
    <row r="2211" spans="1:9" hidden="1" x14ac:dyDescent="0.25">
      <c r="A2211" s="88" t="s">
        <v>365</v>
      </c>
      <c r="B2211" s="42" t="s">
        <v>241</v>
      </c>
      <c r="C2211" s="13" t="s">
        <v>122</v>
      </c>
      <c r="D2211" s="7" t="str">
        <f t="shared" si="97"/>
        <v>EL_300_BTSanta Catarina</v>
      </c>
      <c r="E2211" s="7" t="s">
        <v>366</v>
      </c>
      <c r="F2211" s="7" t="s">
        <v>36</v>
      </c>
      <c r="G2211" s="38" t="s">
        <v>110</v>
      </c>
      <c r="H2211" s="8">
        <v>0</v>
      </c>
      <c r="I2211" s="8">
        <v>0.12</v>
      </c>
    </row>
    <row r="2212" spans="1:9" hidden="1" x14ac:dyDescent="0.25">
      <c r="A2212" s="88" t="s">
        <v>365</v>
      </c>
      <c r="B2212" s="42" t="s">
        <v>241</v>
      </c>
      <c r="C2212" s="13" t="s">
        <v>122</v>
      </c>
      <c r="D2212" s="7" t="str">
        <f t="shared" si="97"/>
        <v>EL_300_BTSergipe</v>
      </c>
      <c r="E2212" s="7" t="s">
        <v>366</v>
      </c>
      <c r="F2212" s="7" t="s">
        <v>37</v>
      </c>
      <c r="G2212" s="38" t="s">
        <v>110</v>
      </c>
      <c r="H2212" s="8">
        <v>0</v>
      </c>
      <c r="I2212" s="8">
        <v>0.12</v>
      </c>
    </row>
    <row r="2213" spans="1:9" hidden="1" x14ac:dyDescent="0.25">
      <c r="A2213" s="88" t="s">
        <v>365</v>
      </c>
      <c r="B2213" s="42" t="s">
        <v>241</v>
      </c>
      <c r="C2213" s="13" t="s">
        <v>122</v>
      </c>
      <c r="D2213" s="7" t="str">
        <f t="shared" si="97"/>
        <v>EL_300_BTTocantins</v>
      </c>
      <c r="E2213" s="7" t="s">
        <v>366</v>
      </c>
      <c r="F2213" s="7" t="s">
        <v>38</v>
      </c>
      <c r="G2213" s="38" t="s">
        <v>110</v>
      </c>
      <c r="H2213" s="8">
        <v>0</v>
      </c>
      <c r="I2213" s="8">
        <v>0.12</v>
      </c>
    </row>
    <row r="2214" spans="1:9" hidden="1" x14ac:dyDescent="0.25">
      <c r="A2214" s="10" t="s">
        <v>365</v>
      </c>
      <c r="B2214" s="42" t="s">
        <v>241</v>
      </c>
      <c r="C2214" s="13" t="s">
        <v>122</v>
      </c>
      <c r="D2214" s="7" t="str">
        <f t="shared" si="97"/>
        <v>EL_300_BTZona Franca de Manaus</v>
      </c>
      <c r="E2214" s="7" t="s">
        <v>366</v>
      </c>
      <c r="F2214" s="7" t="s">
        <v>245</v>
      </c>
      <c r="G2214" s="38" t="s">
        <v>110</v>
      </c>
      <c r="H2214" s="8">
        <v>0</v>
      </c>
      <c r="I2214" s="8">
        <v>0.12</v>
      </c>
    </row>
    <row r="2215" spans="1:9" hidden="1" x14ac:dyDescent="0.25">
      <c r="A2215" s="84" t="s">
        <v>367</v>
      </c>
      <c r="B2215" s="91">
        <v>400</v>
      </c>
      <c r="C2215" s="86" t="s">
        <v>85</v>
      </c>
      <c r="D2215" s="82" t="str">
        <f t="shared" ref="D2215:D2242" si="98">E2215&amp;F2215</f>
        <v>I7_PLUSSão Paulo</v>
      </c>
      <c r="E2215" s="83" t="s">
        <v>368</v>
      </c>
      <c r="F2215" s="87" t="s">
        <v>11</v>
      </c>
      <c r="G2215" s="87" t="s">
        <v>88</v>
      </c>
      <c r="H2215" s="6">
        <v>0</v>
      </c>
      <c r="I2215" s="6">
        <v>0.04</v>
      </c>
    </row>
    <row r="2216" spans="1:9" hidden="1" x14ac:dyDescent="0.25">
      <c r="A2216" s="10" t="s">
        <v>367</v>
      </c>
      <c r="B2216" s="89">
        <v>400</v>
      </c>
      <c r="C2216" s="90" t="s">
        <v>85</v>
      </c>
      <c r="D2216" s="7" t="str">
        <f t="shared" si="98"/>
        <v>I7_PLUSAcre</v>
      </c>
      <c r="E2216" s="7" t="s">
        <v>368</v>
      </c>
      <c r="F2216" s="7" t="s">
        <v>13</v>
      </c>
      <c r="G2216" s="38" t="s">
        <v>88</v>
      </c>
      <c r="H2216" s="8">
        <v>0</v>
      </c>
      <c r="I2216" s="8">
        <v>0.04</v>
      </c>
    </row>
    <row r="2217" spans="1:9" hidden="1" x14ac:dyDescent="0.25">
      <c r="A2217" s="10" t="s">
        <v>367</v>
      </c>
      <c r="B2217" s="89">
        <v>400</v>
      </c>
      <c r="C2217" s="90" t="s">
        <v>85</v>
      </c>
      <c r="D2217" s="7" t="str">
        <f t="shared" si="98"/>
        <v>I7_PLUSAlagoas</v>
      </c>
      <c r="E2217" s="7" t="s">
        <v>368</v>
      </c>
      <c r="F2217" s="7" t="s">
        <v>14</v>
      </c>
      <c r="G2217" s="38" t="s">
        <v>88</v>
      </c>
      <c r="H2217" s="8">
        <v>0</v>
      </c>
      <c r="I2217" s="8">
        <v>0.04</v>
      </c>
    </row>
    <row r="2218" spans="1:9" hidden="1" x14ac:dyDescent="0.25">
      <c r="A2218" s="10" t="s">
        <v>367</v>
      </c>
      <c r="B2218" s="89">
        <v>400</v>
      </c>
      <c r="C2218" s="90" t="s">
        <v>85</v>
      </c>
      <c r="D2218" s="7" t="str">
        <f t="shared" si="98"/>
        <v>I7_PLUSAmazonas</v>
      </c>
      <c r="E2218" s="7" t="s">
        <v>368</v>
      </c>
      <c r="F2218" s="7" t="s">
        <v>15</v>
      </c>
      <c r="G2218" s="38" t="s">
        <v>88</v>
      </c>
      <c r="H2218" s="8">
        <v>0</v>
      </c>
      <c r="I2218" s="8">
        <v>0.04</v>
      </c>
    </row>
    <row r="2219" spans="1:9" hidden="1" x14ac:dyDescent="0.25">
      <c r="A2219" s="10" t="s">
        <v>367</v>
      </c>
      <c r="B2219" s="89">
        <v>400</v>
      </c>
      <c r="C2219" s="90" t="s">
        <v>85</v>
      </c>
      <c r="D2219" s="7" t="str">
        <f t="shared" si="98"/>
        <v>I7_PLUSAmapá</v>
      </c>
      <c r="E2219" s="7" t="s">
        <v>368</v>
      </c>
      <c r="F2219" s="7" t="s">
        <v>16</v>
      </c>
      <c r="G2219" s="38" t="s">
        <v>88</v>
      </c>
      <c r="H2219" s="8">
        <v>0</v>
      </c>
      <c r="I2219" s="8">
        <v>0.04</v>
      </c>
    </row>
    <row r="2220" spans="1:9" hidden="1" x14ac:dyDescent="0.25">
      <c r="A2220" s="10" t="s">
        <v>367</v>
      </c>
      <c r="B2220" s="89">
        <v>400</v>
      </c>
      <c r="C2220" s="90" t="s">
        <v>85</v>
      </c>
      <c r="D2220" s="7" t="str">
        <f t="shared" si="98"/>
        <v>I7_PLUSBahia</v>
      </c>
      <c r="E2220" s="7" t="s">
        <v>368</v>
      </c>
      <c r="F2220" s="7" t="s">
        <v>17</v>
      </c>
      <c r="G2220" s="38" t="s">
        <v>88</v>
      </c>
      <c r="H2220" s="8">
        <v>0</v>
      </c>
      <c r="I2220" s="8">
        <v>0.04</v>
      </c>
    </row>
    <row r="2221" spans="1:9" hidden="1" x14ac:dyDescent="0.25">
      <c r="A2221" s="10" t="s">
        <v>367</v>
      </c>
      <c r="B2221" s="89">
        <v>400</v>
      </c>
      <c r="C2221" s="90" t="s">
        <v>85</v>
      </c>
      <c r="D2221" s="7" t="str">
        <f t="shared" si="98"/>
        <v>I7_PLUSCeará</v>
      </c>
      <c r="E2221" s="7" t="s">
        <v>368</v>
      </c>
      <c r="F2221" s="7" t="s">
        <v>18</v>
      </c>
      <c r="G2221" s="38" t="s">
        <v>88</v>
      </c>
      <c r="H2221" s="8">
        <v>0</v>
      </c>
      <c r="I2221" s="8">
        <v>0.04</v>
      </c>
    </row>
    <row r="2222" spans="1:9" hidden="1" x14ac:dyDescent="0.25">
      <c r="A2222" s="10" t="s">
        <v>367</v>
      </c>
      <c r="B2222" s="89">
        <v>400</v>
      </c>
      <c r="C2222" s="90" t="s">
        <v>85</v>
      </c>
      <c r="D2222" s="7" t="str">
        <f t="shared" si="98"/>
        <v>I7_PLUSDistrito Federal</v>
      </c>
      <c r="E2222" s="7" t="s">
        <v>368</v>
      </c>
      <c r="F2222" s="7" t="s">
        <v>19</v>
      </c>
      <c r="G2222" s="38" t="s">
        <v>88</v>
      </c>
      <c r="H2222" s="8">
        <v>0</v>
      </c>
      <c r="I2222" s="8">
        <v>0.04</v>
      </c>
    </row>
    <row r="2223" spans="1:9" hidden="1" x14ac:dyDescent="0.25">
      <c r="A2223" s="10" t="s">
        <v>367</v>
      </c>
      <c r="B2223" s="89">
        <v>400</v>
      </c>
      <c r="C2223" s="90" t="s">
        <v>85</v>
      </c>
      <c r="D2223" s="7" t="str">
        <f t="shared" si="98"/>
        <v>I7_PLUSEspírito Santo</v>
      </c>
      <c r="E2223" s="7" t="s">
        <v>368</v>
      </c>
      <c r="F2223" s="7" t="s">
        <v>20</v>
      </c>
      <c r="G2223" s="38" t="s">
        <v>88</v>
      </c>
      <c r="H2223" s="8">
        <v>0</v>
      </c>
      <c r="I2223" s="8">
        <v>0.04</v>
      </c>
    </row>
    <row r="2224" spans="1:9" hidden="1" x14ac:dyDescent="0.25">
      <c r="A2224" s="10" t="s">
        <v>367</v>
      </c>
      <c r="B2224" s="89">
        <v>400</v>
      </c>
      <c r="C2224" s="90" t="s">
        <v>85</v>
      </c>
      <c r="D2224" s="7" t="str">
        <f t="shared" si="98"/>
        <v>I7_PLUSGoiás</v>
      </c>
      <c r="E2224" s="7" t="s">
        <v>368</v>
      </c>
      <c r="F2224" s="7" t="s">
        <v>21</v>
      </c>
      <c r="G2224" s="38" t="s">
        <v>88</v>
      </c>
      <c r="H2224" s="8">
        <v>0</v>
      </c>
      <c r="I2224" s="8">
        <v>0.04</v>
      </c>
    </row>
    <row r="2225" spans="1:9" hidden="1" x14ac:dyDescent="0.25">
      <c r="A2225" s="10" t="s">
        <v>367</v>
      </c>
      <c r="B2225" s="89">
        <v>400</v>
      </c>
      <c r="C2225" s="90" t="s">
        <v>85</v>
      </c>
      <c r="D2225" s="7" t="str">
        <f t="shared" si="98"/>
        <v>I7_PLUSMaranhão</v>
      </c>
      <c r="E2225" s="7" t="s">
        <v>368</v>
      </c>
      <c r="F2225" s="7" t="s">
        <v>22</v>
      </c>
      <c r="G2225" s="38" t="s">
        <v>88</v>
      </c>
      <c r="H2225" s="8">
        <v>0</v>
      </c>
      <c r="I2225" s="8">
        <v>0.04</v>
      </c>
    </row>
    <row r="2226" spans="1:9" hidden="1" x14ac:dyDescent="0.25">
      <c r="A2226" s="10" t="s">
        <v>367</v>
      </c>
      <c r="B2226" s="89">
        <v>400</v>
      </c>
      <c r="C2226" s="90" t="s">
        <v>85</v>
      </c>
      <c r="D2226" s="7" t="str">
        <f t="shared" si="98"/>
        <v>I7_PLUSMato Grosso</v>
      </c>
      <c r="E2226" s="7" t="s">
        <v>368</v>
      </c>
      <c r="F2226" s="7" t="s">
        <v>23</v>
      </c>
      <c r="G2226" s="38" t="s">
        <v>88</v>
      </c>
      <c r="H2226" s="8">
        <v>0</v>
      </c>
      <c r="I2226" s="8">
        <v>0.04</v>
      </c>
    </row>
    <row r="2227" spans="1:9" hidden="1" x14ac:dyDescent="0.25">
      <c r="A2227" s="10" t="s">
        <v>367</v>
      </c>
      <c r="B2227" s="89">
        <v>400</v>
      </c>
      <c r="C2227" s="90" t="s">
        <v>85</v>
      </c>
      <c r="D2227" s="7" t="str">
        <f t="shared" si="98"/>
        <v>I7_PLUSMato Grosso do Sul</v>
      </c>
      <c r="E2227" s="7" t="s">
        <v>368</v>
      </c>
      <c r="F2227" s="7" t="s">
        <v>24</v>
      </c>
      <c r="G2227" s="38" t="s">
        <v>88</v>
      </c>
      <c r="H2227" s="8">
        <v>0</v>
      </c>
      <c r="I2227" s="8">
        <v>0.04</v>
      </c>
    </row>
    <row r="2228" spans="1:9" hidden="1" x14ac:dyDescent="0.25">
      <c r="A2228" s="10" t="s">
        <v>367</v>
      </c>
      <c r="B2228" s="89">
        <v>400</v>
      </c>
      <c r="C2228" s="90" t="s">
        <v>85</v>
      </c>
      <c r="D2228" s="7" t="str">
        <f t="shared" si="98"/>
        <v>I7_PLUSMinas Gerais</v>
      </c>
      <c r="E2228" s="7" t="s">
        <v>368</v>
      </c>
      <c r="F2228" s="7" t="s">
        <v>25</v>
      </c>
      <c r="G2228" s="38" t="s">
        <v>88</v>
      </c>
      <c r="H2228" s="8">
        <v>0</v>
      </c>
      <c r="I2228" s="8">
        <v>0.04</v>
      </c>
    </row>
    <row r="2229" spans="1:9" hidden="1" x14ac:dyDescent="0.25">
      <c r="A2229" s="10" t="s">
        <v>367</v>
      </c>
      <c r="B2229" s="89">
        <v>400</v>
      </c>
      <c r="C2229" s="90" t="s">
        <v>85</v>
      </c>
      <c r="D2229" s="7" t="str">
        <f t="shared" si="98"/>
        <v>I7_PLUSPará</v>
      </c>
      <c r="E2229" s="7" t="s">
        <v>368</v>
      </c>
      <c r="F2229" s="7" t="s">
        <v>26</v>
      </c>
      <c r="G2229" s="38" t="s">
        <v>88</v>
      </c>
      <c r="H2229" s="8">
        <v>0</v>
      </c>
      <c r="I2229" s="8">
        <v>0.04</v>
      </c>
    </row>
    <row r="2230" spans="1:9" hidden="1" x14ac:dyDescent="0.25">
      <c r="A2230" s="10" t="s">
        <v>367</v>
      </c>
      <c r="B2230" s="89">
        <v>400</v>
      </c>
      <c r="C2230" s="90" t="s">
        <v>85</v>
      </c>
      <c r="D2230" s="7" t="str">
        <f t="shared" si="98"/>
        <v>I7_PLUSParaíba</v>
      </c>
      <c r="E2230" s="7" t="s">
        <v>368</v>
      </c>
      <c r="F2230" s="7" t="s">
        <v>27</v>
      </c>
      <c r="G2230" s="38" t="s">
        <v>88</v>
      </c>
      <c r="H2230" s="8">
        <v>0</v>
      </c>
      <c r="I2230" s="8">
        <v>0.04</v>
      </c>
    </row>
    <row r="2231" spans="1:9" hidden="1" x14ac:dyDescent="0.25">
      <c r="A2231" s="10" t="s">
        <v>367</v>
      </c>
      <c r="B2231" s="89">
        <v>400</v>
      </c>
      <c r="C2231" s="90" t="s">
        <v>85</v>
      </c>
      <c r="D2231" s="7" t="str">
        <f t="shared" si="98"/>
        <v>I7_PLUSParaná</v>
      </c>
      <c r="E2231" s="7" t="s">
        <v>368</v>
      </c>
      <c r="F2231" s="7" t="s">
        <v>28</v>
      </c>
      <c r="G2231" s="38" t="s">
        <v>88</v>
      </c>
      <c r="H2231" s="8">
        <v>0</v>
      </c>
      <c r="I2231" s="8">
        <v>0.04</v>
      </c>
    </row>
    <row r="2232" spans="1:9" hidden="1" x14ac:dyDescent="0.25">
      <c r="A2232" s="10" t="s">
        <v>367</v>
      </c>
      <c r="B2232" s="89">
        <v>400</v>
      </c>
      <c r="C2232" s="90" t="s">
        <v>85</v>
      </c>
      <c r="D2232" s="7" t="str">
        <f t="shared" si="98"/>
        <v>I7_PLUSPernambuco</v>
      </c>
      <c r="E2232" s="7" t="s">
        <v>368</v>
      </c>
      <c r="F2232" s="7" t="s">
        <v>29</v>
      </c>
      <c r="G2232" s="38" t="s">
        <v>88</v>
      </c>
      <c r="H2232" s="8">
        <v>0</v>
      </c>
      <c r="I2232" s="8">
        <v>0.04</v>
      </c>
    </row>
    <row r="2233" spans="1:9" hidden="1" x14ac:dyDescent="0.25">
      <c r="A2233" s="10" t="s">
        <v>367</v>
      </c>
      <c r="B2233" s="89">
        <v>400</v>
      </c>
      <c r="C2233" s="90" t="s">
        <v>85</v>
      </c>
      <c r="D2233" s="7" t="str">
        <f t="shared" si="98"/>
        <v>I7_PLUSPiauí</v>
      </c>
      <c r="E2233" s="7" t="s">
        <v>368</v>
      </c>
      <c r="F2233" s="7" t="s">
        <v>30</v>
      </c>
      <c r="G2233" s="38" t="s">
        <v>88</v>
      </c>
      <c r="H2233" s="8">
        <v>0</v>
      </c>
      <c r="I2233" s="8">
        <v>0.04</v>
      </c>
    </row>
    <row r="2234" spans="1:9" hidden="1" x14ac:dyDescent="0.25">
      <c r="A2234" s="10" t="s">
        <v>367</v>
      </c>
      <c r="B2234" s="89">
        <v>400</v>
      </c>
      <c r="C2234" s="90" t="s">
        <v>85</v>
      </c>
      <c r="D2234" s="7" t="str">
        <f t="shared" si="98"/>
        <v>I7_PLUSRio Grande do Norte</v>
      </c>
      <c r="E2234" s="7" t="s">
        <v>368</v>
      </c>
      <c r="F2234" s="7" t="s">
        <v>31</v>
      </c>
      <c r="G2234" s="38" t="s">
        <v>88</v>
      </c>
      <c r="H2234" s="8">
        <v>0</v>
      </c>
      <c r="I2234" s="8">
        <v>0.04</v>
      </c>
    </row>
    <row r="2235" spans="1:9" hidden="1" x14ac:dyDescent="0.25">
      <c r="A2235" s="10" t="s">
        <v>367</v>
      </c>
      <c r="B2235" s="89">
        <v>400</v>
      </c>
      <c r="C2235" s="90" t="s">
        <v>85</v>
      </c>
      <c r="D2235" s="7" t="str">
        <f t="shared" si="98"/>
        <v>I7_PLUSRio Grande do Sul</v>
      </c>
      <c r="E2235" s="7" t="s">
        <v>368</v>
      </c>
      <c r="F2235" s="7" t="s">
        <v>32</v>
      </c>
      <c r="G2235" s="38" t="s">
        <v>88</v>
      </c>
      <c r="H2235" s="8">
        <v>0</v>
      </c>
      <c r="I2235" s="8">
        <v>0.04</v>
      </c>
    </row>
    <row r="2236" spans="1:9" hidden="1" x14ac:dyDescent="0.25">
      <c r="A2236" s="10" t="s">
        <v>367</v>
      </c>
      <c r="B2236" s="89">
        <v>400</v>
      </c>
      <c r="C2236" s="90" t="s">
        <v>85</v>
      </c>
      <c r="D2236" s="7" t="str">
        <f t="shared" si="98"/>
        <v>I7_PLUSRio de Janeiro</v>
      </c>
      <c r="E2236" s="7" t="s">
        <v>368</v>
      </c>
      <c r="F2236" s="7" t="s">
        <v>33</v>
      </c>
      <c r="G2236" s="38" t="s">
        <v>88</v>
      </c>
      <c r="H2236" s="8">
        <v>0</v>
      </c>
      <c r="I2236" s="8">
        <v>0.04</v>
      </c>
    </row>
    <row r="2237" spans="1:9" hidden="1" x14ac:dyDescent="0.25">
      <c r="A2237" s="10" t="s">
        <v>367</v>
      </c>
      <c r="B2237" s="89">
        <v>400</v>
      </c>
      <c r="C2237" s="90" t="s">
        <v>85</v>
      </c>
      <c r="D2237" s="7" t="str">
        <f t="shared" si="98"/>
        <v>I7_PLUSRondônia</v>
      </c>
      <c r="E2237" s="7" t="s">
        <v>368</v>
      </c>
      <c r="F2237" s="7" t="s">
        <v>34</v>
      </c>
      <c r="G2237" s="38" t="s">
        <v>88</v>
      </c>
      <c r="H2237" s="8">
        <v>0</v>
      </c>
      <c r="I2237" s="8">
        <v>7.0000000000000007E-2</v>
      </c>
    </row>
    <row r="2238" spans="1:9" hidden="1" x14ac:dyDescent="0.25">
      <c r="A2238" s="10" t="s">
        <v>367</v>
      </c>
      <c r="B2238" s="89">
        <v>400</v>
      </c>
      <c r="C2238" s="90" t="s">
        <v>85</v>
      </c>
      <c r="D2238" s="7" t="str">
        <f t="shared" si="98"/>
        <v>I7_PLUSRoraima</v>
      </c>
      <c r="E2238" s="7" t="s">
        <v>368</v>
      </c>
      <c r="F2238" s="7" t="s">
        <v>35</v>
      </c>
      <c r="G2238" s="38" t="s">
        <v>88</v>
      </c>
      <c r="H2238" s="8">
        <v>0</v>
      </c>
      <c r="I2238" s="8">
        <v>0.04</v>
      </c>
    </row>
    <row r="2239" spans="1:9" hidden="1" x14ac:dyDescent="0.25">
      <c r="A2239" s="10" t="s">
        <v>367</v>
      </c>
      <c r="B2239" s="89">
        <v>400</v>
      </c>
      <c r="C2239" s="90" t="s">
        <v>85</v>
      </c>
      <c r="D2239" s="7" t="str">
        <f t="shared" si="98"/>
        <v>I7_PLUSSanta Catarina</v>
      </c>
      <c r="E2239" s="7" t="s">
        <v>368</v>
      </c>
      <c r="F2239" s="7" t="s">
        <v>36</v>
      </c>
      <c r="G2239" s="38" t="s">
        <v>88</v>
      </c>
      <c r="H2239" s="8">
        <v>0</v>
      </c>
      <c r="I2239" s="8">
        <v>0.04</v>
      </c>
    </row>
    <row r="2240" spans="1:9" hidden="1" x14ac:dyDescent="0.25">
      <c r="A2240" s="10" t="s">
        <v>367</v>
      </c>
      <c r="B2240" s="89">
        <v>400</v>
      </c>
      <c r="C2240" s="90" t="s">
        <v>85</v>
      </c>
      <c r="D2240" s="7" t="str">
        <f t="shared" si="98"/>
        <v>I7_PLUSSergipe</v>
      </c>
      <c r="E2240" s="7" t="s">
        <v>368</v>
      </c>
      <c r="F2240" s="7" t="s">
        <v>37</v>
      </c>
      <c r="G2240" s="38" t="s">
        <v>88</v>
      </c>
      <c r="H2240" s="8">
        <v>0</v>
      </c>
      <c r="I2240" s="8">
        <v>0.04</v>
      </c>
    </row>
    <row r="2241" spans="1:9" hidden="1" x14ac:dyDescent="0.25">
      <c r="A2241" s="10" t="s">
        <v>367</v>
      </c>
      <c r="B2241" s="89">
        <v>400</v>
      </c>
      <c r="C2241" s="90" t="s">
        <v>85</v>
      </c>
      <c r="D2241" s="7" t="str">
        <f t="shared" si="98"/>
        <v>I7_PLUSTocantins</v>
      </c>
      <c r="E2241" s="7" t="s">
        <v>368</v>
      </c>
      <c r="F2241" s="7" t="s">
        <v>38</v>
      </c>
      <c r="G2241" s="38" t="s">
        <v>88</v>
      </c>
      <c r="H2241" s="8">
        <v>0</v>
      </c>
      <c r="I2241" s="8">
        <v>0.04</v>
      </c>
    </row>
    <row r="2242" spans="1:9" hidden="1" x14ac:dyDescent="0.25">
      <c r="A2242" s="10" t="s">
        <v>367</v>
      </c>
      <c r="B2242" s="42">
        <v>400</v>
      </c>
      <c r="C2242" s="13" t="s">
        <v>85</v>
      </c>
      <c r="D2242" s="7" t="str">
        <f t="shared" si="98"/>
        <v>I7_PLUSZona Franca de Manaus</v>
      </c>
      <c r="E2242" s="7" t="s">
        <v>368</v>
      </c>
      <c r="F2242" s="7" t="s">
        <v>245</v>
      </c>
      <c r="G2242" s="38" t="s">
        <v>88</v>
      </c>
      <c r="H2242" s="8">
        <v>0</v>
      </c>
      <c r="I2242" s="8">
        <v>0.04</v>
      </c>
    </row>
    <row r="2243" spans="1:9" hidden="1" x14ac:dyDescent="0.25">
      <c r="A2243" s="84" t="s">
        <v>371</v>
      </c>
      <c r="B2243" s="91">
        <v>200</v>
      </c>
      <c r="C2243" s="86" t="s">
        <v>273</v>
      </c>
      <c r="D2243" s="82" t="str">
        <f t="shared" ref="D2243:D2270" si="99">E2243&amp;F2243</f>
        <v>MINI_KIOSKISão Paulo</v>
      </c>
      <c r="E2243" s="86" t="s">
        <v>370</v>
      </c>
      <c r="F2243" s="87" t="s">
        <v>11</v>
      </c>
      <c r="G2243" s="87" t="s">
        <v>369</v>
      </c>
      <c r="H2243" s="6">
        <v>0</v>
      </c>
      <c r="I2243" s="6">
        <v>7.0000000000000007E-2</v>
      </c>
    </row>
    <row r="2244" spans="1:9" hidden="1" x14ac:dyDescent="0.25">
      <c r="A2244" s="88" t="s">
        <v>371</v>
      </c>
      <c r="B2244" s="89">
        <v>200</v>
      </c>
      <c r="C2244" s="90" t="s">
        <v>273</v>
      </c>
      <c r="D2244" s="7" t="str">
        <f t="shared" si="99"/>
        <v>MINI_KIOSKIAcre</v>
      </c>
      <c r="E2244" s="90" t="s">
        <v>370</v>
      </c>
      <c r="F2244" s="7" t="s">
        <v>13</v>
      </c>
      <c r="G2244" s="38" t="s">
        <v>369</v>
      </c>
      <c r="H2244" s="8">
        <v>0</v>
      </c>
      <c r="I2244" s="8">
        <v>7.0000000000000007E-2</v>
      </c>
    </row>
    <row r="2245" spans="1:9" hidden="1" x14ac:dyDescent="0.25">
      <c r="A2245" s="88" t="s">
        <v>371</v>
      </c>
      <c r="B2245" s="89">
        <v>200</v>
      </c>
      <c r="C2245" s="90" t="s">
        <v>273</v>
      </c>
      <c r="D2245" s="7" t="str">
        <f t="shared" si="99"/>
        <v>MINI_KIOSKIAlagoas</v>
      </c>
      <c r="E2245" s="7" t="s">
        <v>370</v>
      </c>
      <c r="F2245" s="7" t="s">
        <v>14</v>
      </c>
      <c r="G2245" s="38" t="s">
        <v>369</v>
      </c>
      <c r="H2245" s="8">
        <v>0</v>
      </c>
      <c r="I2245" s="8">
        <v>7.0000000000000007E-2</v>
      </c>
    </row>
    <row r="2246" spans="1:9" hidden="1" x14ac:dyDescent="0.25">
      <c r="A2246" s="88" t="s">
        <v>371</v>
      </c>
      <c r="B2246" s="89">
        <v>200</v>
      </c>
      <c r="C2246" s="90" t="s">
        <v>273</v>
      </c>
      <c r="D2246" s="7" t="str">
        <f t="shared" si="99"/>
        <v>MINI_KIOSKIAmazonas</v>
      </c>
      <c r="E2246" s="7" t="s">
        <v>370</v>
      </c>
      <c r="F2246" s="7" t="s">
        <v>15</v>
      </c>
      <c r="G2246" s="38" t="s">
        <v>369</v>
      </c>
      <c r="H2246" s="8">
        <v>0</v>
      </c>
      <c r="I2246" s="8">
        <v>7.0000000000000007E-2</v>
      </c>
    </row>
    <row r="2247" spans="1:9" hidden="1" x14ac:dyDescent="0.25">
      <c r="A2247" s="88" t="s">
        <v>371</v>
      </c>
      <c r="B2247" s="89">
        <v>200</v>
      </c>
      <c r="C2247" s="90" t="s">
        <v>273</v>
      </c>
      <c r="D2247" s="7" t="str">
        <f t="shared" si="99"/>
        <v>MINI_KIOSKIAmapá</v>
      </c>
      <c r="E2247" s="7" t="s">
        <v>370</v>
      </c>
      <c r="F2247" s="7" t="s">
        <v>16</v>
      </c>
      <c r="G2247" s="38" t="s">
        <v>369</v>
      </c>
      <c r="H2247" s="8">
        <v>0</v>
      </c>
      <c r="I2247" s="8">
        <v>7.0000000000000007E-2</v>
      </c>
    </row>
    <row r="2248" spans="1:9" hidden="1" x14ac:dyDescent="0.25">
      <c r="A2248" s="88" t="s">
        <v>371</v>
      </c>
      <c r="B2248" s="89">
        <v>200</v>
      </c>
      <c r="C2248" s="90" t="s">
        <v>273</v>
      </c>
      <c r="D2248" s="7" t="str">
        <f t="shared" si="99"/>
        <v>MINI_KIOSKIBahia</v>
      </c>
      <c r="E2248" s="7" t="s">
        <v>370</v>
      </c>
      <c r="F2248" s="7" t="s">
        <v>17</v>
      </c>
      <c r="G2248" s="38" t="s">
        <v>369</v>
      </c>
      <c r="H2248" s="8">
        <v>0</v>
      </c>
      <c r="I2248" s="8">
        <v>7.0000000000000007E-2</v>
      </c>
    </row>
    <row r="2249" spans="1:9" hidden="1" x14ac:dyDescent="0.25">
      <c r="A2249" s="88" t="s">
        <v>371</v>
      </c>
      <c r="B2249" s="89">
        <v>200</v>
      </c>
      <c r="C2249" s="90" t="s">
        <v>273</v>
      </c>
      <c r="D2249" s="7" t="str">
        <f t="shared" si="99"/>
        <v>MINI_KIOSKICeará</v>
      </c>
      <c r="E2249" s="7" t="s">
        <v>370</v>
      </c>
      <c r="F2249" s="7" t="s">
        <v>18</v>
      </c>
      <c r="G2249" s="38" t="s">
        <v>369</v>
      </c>
      <c r="H2249" s="8">
        <v>0</v>
      </c>
      <c r="I2249" s="8">
        <v>7.0000000000000007E-2</v>
      </c>
    </row>
    <row r="2250" spans="1:9" hidden="1" x14ac:dyDescent="0.25">
      <c r="A2250" s="88" t="s">
        <v>371</v>
      </c>
      <c r="B2250" s="89">
        <v>200</v>
      </c>
      <c r="C2250" s="90" t="s">
        <v>273</v>
      </c>
      <c r="D2250" s="7" t="str">
        <f t="shared" si="99"/>
        <v>MINI_KIOSKIDistrito Federal</v>
      </c>
      <c r="E2250" s="7" t="s">
        <v>370</v>
      </c>
      <c r="F2250" s="7" t="s">
        <v>19</v>
      </c>
      <c r="G2250" s="38" t="s">
        <v>369</v>
      </c>
      <c r="H2250" s="8">
        <v>0</v>
      </c>
      <c r="I2250" s="8">
        <v>7.0000000000000007E-2</v>
      </c>
    </row>
    <row r="2251" spans="1:9" hidden="1" x14ac:dyDescent="0.25">
      <c r="A2251" s="88" t="s">
        <v>371</v>
      </c>
      <c r="B2251" s="89">
        <v>200</v>
      </c>
      <c r="C2251" s="90" t="s">
        <v>273</v>
      </c>
      <c r="D2251" s="7" t="str">
        <f t="shared" si="99"/>
        <v>MINI_KIOSKIEspírito Santo</v>
      </c>
      <c r="E2251" s="7" t="s">
        <v>370</v>
      </c>
      <c r="F2251" s="7" t="s">
        <v>20</v>
      </c>
      <c r="G2251" s="38" t="s">
        <v>369</v>
      </c>
      <c r="H2251" s="8">
        <v>0</v>
      </c>
      <c r="I2251" s="8">
        <v>7.0000000000000007E-2</v>
      </c>
    </row>
    <row r="2252" spans="1:9" hidden="1" x14ac:dyDescent="0.25">
      <c r="A2252" s="88" t="s">
        <v>371</v>
      </c>
      <c r="B2252" s="89">
        <v>200</v>
      </c>
      <c r="C2252" s="90" t="s">
        <v>273</v>
      </c>
      <c r="D2252" s="7" t="str">
        <f t="shared" si="99"/>
        <v>MINI_KIOSKIGoiás</v>
      </c>
      <c r="E2252" s="7" t="s">
        <v>370</v>
      </c>
      <c r="F2252" s="7" t="s">
        <v>21</v>
      </c>
      <c r="G2252" s="38" t="s">
        <v>369</v>
      </c>
      <c r="H2252" s="8">
        <v>0</v>
      </c>
      <c r="I2252" s="8">
        <v>7.0000000000000007E-2</v>
      </c>
    </row>
    <row r="2253" spans="1:9" hidden="1" x14ac:dyDescent="0.25">
      <c r="A2253" s="88" t="s">
        <v>371</v>
      </c>
      <c r="B2253" s="89">
        <v>200</v>
      </c>
      <c r="C2253" s="90" t="s">
        <v>273</v>
      </c>
      <c r="D2253" s="7" t="str">
        <f t="shared" si="99"/>
        <v>MINI_KIOSKIMaranhão</v>
      </c>
      <c r="E2253" s="7" t="s">
        <v>370</v>
      </c>
      <c r="F2253" s="7" t="s">
        <v>22</v>
      </c>
      <c r="G2253" s="38" t="s">
        <v>369</v>
      </c>
      <c r="H2253" s="8">
        <v>0</v>
      </c>
      <c r="I2253" s="8">
        <v>7.0000000000000007E-2</v>
      </c>
    </row>
    <row r="2254" spans="1:9" hidden="1" x14ac:dyDescent="0.25">
      <c r="A2254" s="88" t="s">
        <v>371</v>
      </c>
      <c r="B2254" s="89">
        <v>200</v>
      </c>
      <c r="C2254" s="90" t="s">
        <v>273</v>
      </c>
      <c r="D2254" s="7" t="str">
        <f t="shared" si="99"/>
        <v>MINI_KIOSKIMato Grosso</v>
      </c>
      <c r="E2254" s="7" t="s">
        <v>370</v>
      </c>
      <c r="F2254" s="7" t="s">
        <v>23</v>
      </c>
      <c r="G2254" s="38" t="s">
        <v>369</v>
      </c>
      <c r="H2254" s="8">
        <v>0</v>
      </c>
      <c r="I2254" s="8">
        <v>7.0000000000000007E-2</v>
      </c>
    </row>
    <row r="2255" spans="1:9" hidden="1" x14ac:dyDescent="0.25">
      <c r="A2255" s="88" t="s">
        <v>371</v>
      </c>
      <c r="B2255" s="89">
        <v>200</v>
      </c>
      <c r="C2255" s="90" t="s">
        <v>273</v>
      </c>
      <c r="D2255" s="7" t="str">
        <f t="shared" si="99"/>
        <v>MINI_KIOSKIMato Grosso do Sul</v>
      </c>
      <c r="E2255" s="7" t="s">
        <v>370</v>
      </c>
      <c r="F2255" s="7" t="s">
        <v>24</v>
      </c>
      <c r="G2255" s="38" t="s">
        <v>369</v>
      </c>
      <c r="H2255" s="8">
        <v>0</v>
      </c>
      <c r="I2255" s="8">
        <v>7.0000000000000007E-2</v>
      </c>
    </row>
    <row r="2256" spans="1:9" hidden="1" x14ac:dyDescent="0.25">
      <c r="A2256" s="88" t="s">
        <v>371</v>
      </c>
      <c r="B2256" s="89">
        <v>200</v>
      </c>
      <c r="C2256" s="90" t="s">
        <v>273</v>
      </c>
      <c r="D2256" s="7" t="str">
        <f t="shared" si="99"/>
        <v>MINI_KIOSKIMinas Gerais</v>
      </c>
      <c r="E2256" s="7" t="s">
        <v>370</v>
      </c>
      <c r="F2256" s="7" t="s">
        <v>25</v>
      </c>
      <c r="G2256" s="38" t="s">
        <v>369</v>
      </c>
      <c r="H2256" s="8">
        <v>0</v>
      </c>
      <c r="I2256" s="8">
        <v>7.0000000000000007E-2</v>
      </c>
    </row>
    <row r="2257" spans="1:9" hidden="1" x14ac:dyDescent="0.25">
      <c r="A2257" s="88" t="s">
        <v>371</v>
      </c>
      <c r="B2257" s="89">
        <v>200</v>
      </c>
      <c r="C2257" s="90" t="s">
        <v>273</v>
      </c>
      <c r="D2257" s="7" t="str">
        <f t="shared" si="99"/>
        <v>MINI_KIOSKIPará</v>
      </c>
      <c r="E2257" s="7" t="s">
        <v>370</v>
      </c>
      <c r="F2257" s="7" t="s">
        <v>26</v>
      </c>
      <c r="G2257" s="38" t="s">
        <v>369</v>
      </c>
      <c r="H2257" s="8">
        <v>0</v>
      </c>
      <c r="I2257" s="8">
        <v>7.0000000000000007E-2</v>
      </c>
    </row>
    <row r="2258" spans="1:9" hidden="1" x14ac:dyDescent="0.25">
      <c r="A2258" s="88" t="s">
        <v>371</v>
      </c>
      <c r="B2258" s="89">
        <v>200</v>
      </c>
      <c r="C2258" s="90" t="s">
        <v>273</v>
      </c>
      <c r="D2258" s="7" t="str">
        <f t="shared" si="99"/>
        <v>MINI_KIOSKIParaíba</v>
      </c>
      <c r="E2258" s="7" t="s">
        <v>370</v>
      </c>
      <c r="F2258" s="7" t="s">
        <v>27</v>
      </c>
      <c r="G2258" s="38" t="s">
        <v>369</v>
      </c>
      <c r="H2258" s="8">
        <v>0</v>
      </c>
      <c r="I2258" s="8">
        <v>7.0000000000000007E-2</v>
      </c>
    </row>
    <row r="2259" spans="1:9" hidden="1" x14ac:dyDescent="0.25">
      <c r="A2259" s="88" t="s">
        <v>371</v>
      </c>
      <c r="B2259" s="89">
        <v>200</v>
      </c>
      <c r="C2259" s="90" t="s">
        <v>273</v>
      </c>
      <c r="D2259" s="7" t="str">
        <f t="shared" si="99"/>
        <v>MINI_KIOSKIParaná</v>
      </c>
      <c r="E2259" s="7" t="s">
        <v>370</v>
      </c>
      <c r="F2259" s="7" t="s">
        <v>28</v>
      </c>
      <c r="G2259" s="38" t="s">
        <v>369</v>
      </c>
      <c r="H2259" s="8">
        <v>0</v>
      </c>
      <c r="I2259" s="8">
        <v>7.0000000000000007E-2</v>
      </c>
    </row>
    <row r="2260" spans="1:9" hidden="1" x14ac:dyDescent="0.25">
      <c r="A2260" s="88" t="s">
        <v>371</v>
      </c>
      <c r="B2260" s="89">
        <v>200</v>
      </c>
      <c r="C2260" s="90" t="s">
        <v>273</v>
      </c>
      <c r="D2260" s="7" t="str">
        <f t="shared" si="99"/>
        <v>MINI_KIOSKIPernambuco</v>
      </c>
      <c r="E2260" s="7" t="s">
        <v>370</v>
      </c>
      <c r="F2260" s="7" t="s">
        <v>29</v>
      </c>
      <c r="G2260" s="38" t="s">
        <v>369</v>
      </c>
      <c r="H2260" s="8">
        <v>0</v>
      </c>
      <c r="I2260" s="8">
        <v>7.0000000000000007E-2</v>
      </c>
    </row>
    <row r="2261" spans="1:9" hidden="1" x14ac:dyDescent="0.25">
      <c r="A2261" s="88" t="s">
        <v>371</v>
      </c>
      <c r="B2261" s="89">
        <v>200</v>
      </c>
      <c r="C2261" s="90" t="s">
        <v>273</v>
      </c>
      <c r="D2261" s="7" t="str">
        <f t="shared" si="99"/>
        <v>MINI_KIOSKIPiauí</v>
      </c>
      <c r="E2261" s="7" t="s">
        <v>370</v>
      </c>
      <c r="F2261" s="7" t="s">
        <v>30</v>
      </c>
      <c r="G2261" s="38" t="s">
        <v>369</v>
      </c>
      <c r="H2261" s="8">
        <v>0</v>
      </c>
      <c r="I2261" s="8">
        <v>7.0000000000000007E-2</v>
      </c>
    </row>
    <row r="2262" spans="1:9" hidden="1" x14ac:dyDescent="0.25">
      <c r="A2262" s="88" t="s">
        <v>371</v>
      </c>
      <c r="B2262" s="89">
        <v>200</v>
      </c>
      <c r="C2262" s="90" t="s">
        <v>273</v>
      </c>
      <c r="D2262" s="7" t="str">
        <f t="shared" si="99"/>
        <v>MINI_KIOSKIRio Grande do Norte</v>
      </c>
      <c r="E2262" s="7" t="s">
        <v>370</v>
      </c>
      <c r="F2262" s="7" t="s">
        <v>31</v>
      </c>
      <c r="G2262" s="38" t="s">
        <v>369</v>
      </c>
      <c r="H2262" s="8">
        <v>0</v>
      </c>
      <c r="I2262" s="8">
        <v>7.0000000000000007E-2</v>
      </c>
    </row>
    <row r="2263" spans="1:9" hidden="1" x14ac:dyDescent="0.25">
      <c r="A2263" s="88" t="s">
        <v>371</v>
      </c>
      <c r="B2263" s="89">
        <v>200</v>
      </c>
      <c r="C2263" s="90" t="s">
        <v>273</v>
      </c>
      <c r="D2263" s="7" t="str">
        <f t="shared" si="99"/>
        <v>MINI_KIOSKIRio Grande do Sul</v>
      </c>
      <c r="E2263" s="7" t="s">
        <v>370</v>
      </c>
      <c r="F2263" s="7" t="s">
        <v>32</v>
      </c>
      <c r="G2263" s="38" t="s">
        <v>369</v>
      </c>
      <c r="H2263" s="8">
        <v>0</v>
      </c>
      <c r="I2263" s="8">
        <v>7.0000000000000007E-2</v>
      </c>
    </row>
    <row r="2264" spans="1:9" hidden="1" x14ac:dyDescent="0.25">
      <c r="A2264" s="88" t="s">
        <v>371</v>
      </c>
      <c r="B2264" s="89">
        <v>200</v>
      </c>
      <c r="C2264" s="90" t="s">
        <v>273</v>
      </c>
      <c r="D2264" s="7" t="str">
        <f t="shared" si="99"/>
        <v>MINI_KIOSKIRio de Janeiro</v>
      </c>
      <c r="E2264" s="7" t="s">
        <v>370</v>
      </c>
      <c r="F2264" s="7" t="s">
        <v>33</v>
      </c>
      <c r="G2264" s="38" t="s">
        <v>369</v>
      </c>
      <c r="H2264" s="8">
        <v>0</v>
      </c>
      <c r="I2264" s="8">
        <v>7.0000000000000007E-2</v>
      </c>
    </row>
    <row r="2265" spans="1:9" hidden="1" x14ac:dyDescent="0.25">
      <c r="A2265" s="10" t="s">
        <v>371</v>
      </c>
      <c r="B2265" s="89">
        <v>200</v>
      </c>
      <c r="C2265" s="90" t="s">
        <v>273</v>
      </c>
      <c r="D2265" s="7" t="str">
        <f t="shared" si="99"/>
        <v>MINI_KIOSKIRondônia</v>
      </c>
      <c r="E2265" s="7" t="s">
        <v>370</v>
      </c>
      <c r="F2265" s="7" t="s">
        <v>34</v>
      </c>
      <c r="G2265" s="38" t="s">
        <v>369</v>
      </c>
      <c r="H2265" s="8">
        <v>0</v>
      </c>
      <c r="I2265" s="8">
        <v>7.0000000000000007E-2</v>
      </c>
    </row>
    <row r="2266" spans="1:9" hidden="1" x14ac:dyDescent="0.25">
      <c r="A2266" s="10" t="s">
        <v>371</v>
      </c>
      <c r="B2266" s="89">
        <v>200</v>
      </c>
      <c r="C2266" s="90" t="s">
        <v>273</v>
      </c>
      <c r="D2266" s="7" t="str">
        <f t="shared" si="99"/>
        <v>MINI_KIOSKIRoraima</v>
      </c>
      <c r="E2266" s="7" t="s">
        <v>370</v>
      </c>
      <c r="F2266" s="7" t="s">
        <v>35</v>
      </c>
      <c r="G2266" s="38" t="s">
        <v>369</v>
      </c>
      <c r="H2266" s="8">
        <v>0</v>
      </c>
      <c r="I2266" s="8">
        <v>7.0000000000000007E-2</v>
      </c>
    </row>
    <row r="2267" spans="1:9" hidden="1" x14ac:dyDescent="0.25">
      <c r="A2267" s="10" t="s">
        <v>371</v>
      </c>
      <c r="B2267" s="89">
        <v>200</v>
      </c>
      <c r="C2267" s="90" t="s">
        <v>273</v>
      </c>
      <c r="D2267" s="7" t="str">
        <f t="shared" si="99"/>
        <v>MINI_KIOSKISanta Catarina</v>
      </c>
      <c r="E2267" s="7" t="s">
        <v>370</v>
      </c>
      <c r="F2267" s="7" t="s">
        <v>36</v>
      </c>
      <c r="G2267" s="38" t="s">
        <v>369</v>
      </c>
      <c r="H2267" s="8">
        <v>0</v>
      </c>
      <c r="I2267" s="8">
        <v>7.0000000000000007E-2</v>
      </c>
    </row>
    <row r="2268" spans="1:9" hidden="1" x14ac:dyDescent="0.25">
      <c r="A2268" s="10" t="s">
        <v>371</v>
      </c>
      <c r="B2268" s="89">
        <v>200</v>
      </c>
      <c r="C2268" s="90" t="s">
        <v>273</v>
      </c>
      <c r="D2268" s="7" t="str">
        <f t="shared" si="99"/>
        <v>MINI_KIOSKISergipe</v>
      </c>
      <c r="E2268" s="7" t="s">
        <v>370</v>
      </c>
      <c r="F2268" s="7" t="s">
        <v>37</v>
      </c>
      <c r="G2268" s="38" t="s">
        <v>369</v>
      </c>
      <c r="H2268" s="8">
        <v>0</v>
      </c>
      <c r="I2268" s="8">
        <v>7.0000000000000007E-2</v>
      </c>
    </row>
    <row r="2269" spans="1:9" hidden="1" x14ac:dyDescent="0.25">
      <c r="A2269" s="10" t="s">
        <v>371</v>
      </c>
      <c r="B2269" s="89">
        <v>200</v>
      </c>
      <c r="C2269" s="90" t="s">
        <v>273</v>
      </c>
      <c r="D2269" s="7" t="str">
        <f t="shared" si="99"/>
        <v>MINI_KIOSKITocantins</v>
      </c>
      <c r="E2269" s="7" t="s">
        <v>370</v>
      </c>
      <c r="F2269" s="7" t="s">
        <v>38</v>
      </c>
      <c r="G2269" s="38" t="s">
        <v>369</v>
      </c>
      <c r="H2269" s="8">
        <v>0</v>
      </c>
      <c r="I2269" s="8">
        <v>7.0000000000000007E-2</v>
      </c>
    </row>
    <row r="2270" spans="1:9" hidden="1" x14ac:dyDescent="0.25">
      <c r="A2270" s="10" t="s">
        <v>371</v>
      </c>
      <c r="B2270" s="42">
        <v>200</v>
      </c>
      <c r="C2270" s="90" t="s">
        <v>273</v>
      </c>
      <c r="D2270" s="7" t="str">
        <f t="shared" si="99"/>
        <v>MINI_KIOSKIZona Franca de Manaus</v>
      </c>
      <c r="E2270" s="7" t="s">
        <v>370</v>
      </c>
      <c r="F2270" s="7" t="s">
        <v>245</v>
      </c>
      <c r="G2270" s="38" t="s">
        <v>369</v>
      </c>
      <c r="H2270" s="8">
        <v>0</v>
      </c>
      <c r="I2270" s="8">
        <v>7.0000000000000007E-2</v>
      </c>
    </row>
  </sheetData>
  <sheetProtection algorithmName="SHA-512" hashValue="cr52Qofpp3rNTfUvVor30zFmQTQGdM4ap6nJmhP/fXHqqMVzSoA73JNImE+preBnPi5mBTcvLhA6AmEXd/X6JQ==" saltValue="I9GgwJjFnjn6mKaSpVCNKg==" spinCount="100000" sheet="1" objects="1" scenarios="1" selectLockedCells="1" selectUnlockedCells="1"/>
  <autoFilter ref="A1:I2270" xr:uid="{9C91E24F-C66B-4F3B-9908-413F4D8BAAC9}">
    <filterColumn colId="4">
      <filters>
        <filter val="DP_30_CK"/>
      </filters>
    </filterColumn>
  </autoFilter>
  <phoneticPr fontId="7" type="noConversion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EB100A-2914-4691-958B-E1B5F26BC26B}">
  <dimension ref="A1:CN30"/>
  <sheetViews>
    <sheetView topLeftCell="BA1" workbookViewId="0">
      <selection activeCell="BI1" sqref="BI1"/>
    </sheetView>
  </sheetViews>
  <sheetFormatPr defaultRowHeight="15" x14ac:dyDescent="0.25"/>
  <cols>
    <col min="1" max="1" width="26.42578125" bestFit="1" customWidth="1"/>
    <col min="3" max="3" width="21.85546875" bestFit="1" customWidth="1"/>
    <col min="4" max="4" width="19.28515625" customWidth="1"/>
    <col min="6" max="6" width="17.85546875" bestFit="1" customWidth="1"/>
    <col min="7" max="7" width="23.42578125" bestFit="1" customWidth="1"/>
    <col min="8" max="8" width="9.7109375" bestFit="1" customWidth="1"/>
    <col min="9" max="9" width="23.140625" bestFit="1" customWidth="1"/>
    <col min="10" max="10" width="9.28515625" bestFit="1" customWidth="1"/>
    <col min="11" max="11" width="13.85546875" bestFit="1" customWidth="1"/>
    <col min="12" max="12" width="22.42578125" bestFit="1" customWidth="1"/>
    <col min="13" max="13" width="24.5703125" bestFit="1" customWidth="1"/>
    <col min="14" max="14" width="12.28515625" bestFit="1" customWidth="1"/>
    <col min="15" max="15" width="21" bestFit="1" customWidth="1"/>
    <col min="16" max="16" width="12.7109375" bestFit="1" customWidth="1"/>
    <col min="17" max="17" width="20.42578125" bestFit="1" customWidth="1"/>
    <col min="18" max="18" width="26.42578125" bestFit="1" customWidth="1"/>
    <col min="19" max="19" width="36.5703125" customWidth="1"/>
    <col min="20" max="20" width="21.85546875" bestFit="1" customWidth="1"/>
    <col min="21" max="25" width="19.28515625" bestFit="1" customWidth="1"/>
    <col min="26" max="26" width="22" bestFit="1" customWidth="1"/>
    <col min="27" max="28" width="19.28515625" bestFit="1" customWidth="1"/>
    <col min="29" max="29" width="19.42578125" bestFit="1" customWidth="1"/>
    <col min="30" max="30" width="20.42578125" bestFit="1" customWidth="1"/>
    <col min="31" max="31" width="21.5703125" bestFit="1" customWidth="1"/>
    <col min="32" max="33" width="20.42578125" bestFit="1" customWidth="1"/>
    <col min="34" max="34" width="24.7109375" bestFit="1" customWidth="1"/>
    <col min="35" max="35" width="31.7109375" bestFit="1" customWidth="1"/>
    <col min="36" max="37" width="19.28515625" bestFit="1" customWidth="1"/>
    <col min="38" max="38" width="21.85546875" bestFit="1" customWidth="1"/>
    <col min="39" max="39" width="23.42578125" bestFit="1" customWidth="1"/>
    <col min="40" max="40" width="19.28515625" bestFit="1" customWidth="1"/>
    <col min="41" max="41" width="19.28515625" customWidth="1"/>
    <col min="42" max="44" width="19.28515625" bestFit="1" customWidth="1"/>
    <col min="45" max="45" width="23.140625" bestFit="1" customWidth="1"/>
    <col min="46" max="50" width="19.28515625" bestFit="1" customWidth="1"/>
    <col min="51" max="51" width="19.28515625" customWidth="1"/>
    <col min="52" max="55" width="19.28515625" bestFit="1" customWidth="1"/>
    <col min="56" max="57" width="19.28515625" customWidth="1"/>
    <col min="58" max="60" width="19.28515625" bestFit="1" customWidth="1"/>
    <col min="61" max="62" width="19.28515625" customWidth="1"/>
    <col min="63" max="72" width="19.28515625" bestFit="1" customWidth="1"/>
    <col min="73" max="73" width="19.28515625" customWidth="1"/>
    <col min="74" max="74" width="19.28515625" bestFit="1" customWidth="1"/>
    <col min="75" max="75" width="24.5703125" bestFit="1" customWidth="1"/>
    <col min="76" max="79" width="19.28515625" bestFit="1" customWidth="1"/>
    <col min="80" max="85" width="19.28515625" customWidth="1"/>
    <col min="86" max="90" width="19.28515625" bestFit="1" customWidth="1"/>
    <col min="91" max="92" width="21.85546875" bestFit="1" customWidth="1"/>
  </cols>
  <sheetData>
    <row r="1" spans="1:92" x14ac:dyDescent="0.25">
      <c r="A1" s="7" t="s">
        <v>164</v>
      </c>
      <c r="C1" s="7" t="s">
        <v>4</v>
      </c>
      <c r="D1" s="7" t="s">
        <v>167</v>
      </c>
      <c r="F1" s="7" t="s">
        <v>310</v>
      </c>
      <c r="G1" s="7" t="s">
        <v>59</v>
      </c>
      <c r="H1" s="7" t="s">
        <v>262</v>
      </c>
      <c r="I1" s="7" t="s">
        <v>236</v>
      </c>
      <c r="J1" s="7" t="s">
        <v>166</v>
      </c>
      <c r="K1" s="7" t="s">
        <v>85</v>
      </c>
      <c r="L1" s="7" t="s">
        <v>100</v>
      </c>
      <c r="M1" s="7" t="s">
        <v>122</v>
      </c>
      <c r="N1" s="7" t="s">
        <v>107</v>
      </c>
      <c r="O1" s="7" t="s">
        <v>273</v>
      </c>
      <c r="P1" s="7" t="s">
        <v>145</v>
      </c>
      <c r="Q1" s="13" t="s">
        <v>372</v>
      </c>
      <c r="R1" s="13" t="s">
        <v>277</v>
      </c>
      <c r="S1" s="40"/>
      <c r="T1" s="13" t="s">
        <v>275</v>
      </c>
      <c r="U1" s="13" t="s">
        <v>370</v>
      </c>
      <c r="V1" s="13" t="s">
        <v>311</v>
      </c>
      <c r="W1" s="13" t="s">
        <v>313</v>
      </c>
      <c r="X1" s="57" t="s">
        <v>160</v>
      </c>
      <c r="Y1" s="13" t="s">
        <v>312</v>
      </c>
      <c r="Z1" s="13" t="s">
        <v>295</v>
      </c>
      <c r="AA1" s="13" t="s">
        <v>296</v>
      </c>
      <c r="AB1" s="57" t="s">
        <v>42</v>
      </c>
      <c r="AC1" s="13" t="s">
        <v>366</v>
      </c>
      <c r="AD1" s="13" t="s">
        <v>363</v>
      </c>
      <c r="AE1" s="58" t="s">
        <v>47</v>
      </c>
      <c r="AF1" s="58" t="s">
        <v>49</v>
      </c>
      <c r="AG1" s="57" t="s">
        <v>53</v>
      </c>
      <c r="AH1" s="13" t="s">
        <v>315</v>
      </c>
      <c r="AI1" s="13" t="s">
        <v>294</v>
      </c>
      <c r="AJ1" s="13" t="s">
        <v>299</v>
      </c>
      <c r="AK1" s="13" t="s">
        <v>258</v>
      </c>
      <c r="AL1" s="13" t="s">
        <v>298</v>
      </c>
      <c r="AM1" s="13" t="s">
        <v>300</v>
      </c>
      <c r="AN1" s="57" t="s">
        <v>67</v>
      </c>
      <c r="AO1" s="13" t="s">
        <v>259</v>
      </c>
      <c r="AP1" s="13" t="s">
        <v>297</v>
      </c>
      <c r="AQ1" s="13" t="s">
        <v>70</v>
      </c>
      <c r="AR1" s="13" t="s">
        <v>301</v>
      </c>
      <c r="AS1" s="13" t="s">
        <v>76</v>
      </c>
      <c r="AT1" s="13" t="s">
        <v>78</v>
      </c>
      <c r="AU1" s="13" t="s">
        <v>82</v>
      </c>
      <c r="AV1" s="13" t="s">
        <v>307</v>
      </c>
      <c r="AW1" s="13" t="s">
        <v>368</v>
      </c>
      <c r="AX1" s="13" t="s">
        <v>89</v>
      </c>
      <c r="AY1" s="13" t="s">
        <v>91</v>
      </c>
      <c r="AZ1" s="13" t="s">
        <v>93</v>
      </c>
      <c r="BA1" s="57" t="s">
        <v>95</v>
      </c>
      <c r="BB1" s="13" t="s">
        <v>97</v>
      </c>
      <c r="BC1" s="13" t="s">
        <v>98</v>
      </c>
      <c r="BD1" s="13" t="s">
        <v>271</v>
      </c>
      <c r="BE1" s="57" t="s">
        <v>266</v>
      </c>
      <c r="BF1" s="13" t="s">
        <v>320</v>
      </c>
      <c r="BG1" s="13" t="s">
        <v>103</v>
      </c>
      <c r="BH1" s="57" t="s">
        <v>105</v>
      </c>
      <c r="BI1" s="15" t="s">
        <v>355</v>
      </c>
      <c r="BJ1" s="57" t="s">
        <v>353</v>
      </c>
      <c r="BK1" s="57" t="s">
        <v>328</v>
      </c>
      <c r="BL1" s="13" t="s">
        <v>114</v>
      </c>
      <c r="BM1" s="13" t="s">
        <v>115</v>
      </c>
      <c r="BN1" s="13" t="s">
        <v>117</v>
      </c>
      <c r="BO1" s="13" t="s">
        <v>119</v>
      </c>
      <c r="BP1" s="13" t="s">
        <v>123</v>
      </c>
      <c r="BQ1" s="57" t="s">
        <v>124</v>
      </c>
      <c r="BR1" s="57" t="s">
        <v>127</v>
      </c>
      <c r="BS1" s="13" t="s">
        <v>128</v>
      </c>
      <c r="BT1" s="13" t="s">
        <v>131</v>
      </c>
      <c r="BU1" s="13" t="s">
        <v>255</v>
      </c>
      <c r="BV1" s="57" t="s">
        <v>133</v>
      </c>
      <c r="BW1" s="13" t="s">
        <v>135</v>
      </c>
      <c r="BX1" s="57" t="s">
        <v>137</v>
      </c>
      <c r="BY1" s="57" t="s">
        <v>138</v>
      </c>
      <c r="BZ1" s="13" t="s">
        <v>274</v>
      </c>
      <c r="CA1" s="13" t="s">
        <v>276</v>
      </c>
      <c r="CB1" s="13" t="s">
        <v>279</v>
      </c>
      <c r="CC1" s="13" t="s">
        <v>280</v>
      </c>
      <c r="CD1" s="13" t="s">
        <v>281</v>
      </c>
      <c r="CE1" s="13" t="s">
        <v>282</v>
      </c>
      <c r="CF1" s="13" t="s">
        <v>283</v>
      </c>
      <c r="CG1" s="13" t="s">
        <v>284</v>
      </c>
      <c r="CH1" s="57" t="s">
        <v>278</v>
      </c>
      <c r="CI1" s="13" t="s">
        <v>322</v>
      </c>
      <c r="CJ1" s="13" t="s">
        <v>324</v>
      </c>
      <c r="CK1" s="13" t="s">
        <v>357</v>
      </c>
      <c r="CL1" s="57" t="s">
        <v>154</v>
      </c>
      <c r="CM1" s="11" t="s">
        <v>252</v>
      </c>
      <c r="CN1" s="13" t="s">
        <v>264</v>
      </c>
    </row>
    <row r="2" spans="1:92" x14ac:dyDescent="0.25">
      <c r="A2" s="16" t="s">
        <v>165</v>
      </c>
      <c r="C2" s="7"/>
      <c r="D2" s="7"/>
      <c r="F2" s="16" t="s">
        <v>165</v>
      </c>
      <c r="G2" s="16" t="s">
        <v>165</v>
      </c>
      <c r="H2" s="7"/>
      <c r="I2" s="15"/>
      <c r="J2" s="7"/>
      <c r="K2" s="7"/>
      <c r="L2" s="15"/>
      <c r="M2" s="7"/>
      <c r="N2" s="15"/>
      <c r="O2" s="15"/>
      <c r="P2" s="7"/>
      <c r="T2" s="13"/>
      <c r="U2" s="13"/>
      <c r="V2" s="16" t="s">
        <v>165</v>
      </c>
      <c r="W2" s="13"/>
      <c r="X2" s="13"/>
      <c r="Y2" s="13"/>
      <c r="Z2" s="13"/>
      <c r="AA2" s="13"/>
      <c r="AB2" s="13"/>
      <c r="AC2" s="13"/>
      <c r="AD2" s="7"/>
      <c r="AE2" s="10"/>
      <c r="AF2" s="10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L2" s="13"/>
      <c r="CM2" s="13"/>
      <c r="CN2" s="13"/>
    </row>
    <row r="3" spans="1:92" x14ac:dyDescent="0.25">
      <c r="A3" s="7" t="s">
        <v>310</v>
      </c>
      <c r="C3" s="11" t="s">
        <v>11</v>
      </c>
      <c r="D3" s="17">
        <v>5949</v>
      </c>
      <c r="F3" s="7" t="s">
        <v>160</v>
      </c>
      <c r="G3" s="7" t="s">
        <v>297</v>
      </c>
      <c r="H3" s="7" t="s">
        <v>315</v>
      </c>
      <c r="I3" s="15" t="s">
        <v>76</v>
      </c>
      <c r="J3" s="7" t="s">
        <v>78</v>
      </c>
      <c r="K3" s="7" t="s">
        <v>368</v>
      </c>
      <c r="L3" s="15" t="s">
        <v>103</v>
      </c>
      <c r="M3" s="7" t="s">
        <v>123</v>
      </c>
      <c r="N3" t="s">
        <v>363</v>
      </c>
      <c r="O3" s="11" t="s">
        <v>274</v>
      </c>
      <c r="P3" s="7" t="s">
        <v>356</v>
      </c>
      <c r="Q3" s="7" t="s">
        <v>353</v>
      </c>
      <c r="R3" s="13" t="s">
        <v>275</v>
      </c>
      <c r="S3" s="40"/>
      <c r="T3" s="11" t="s">
        <v>11</v>
      </c>
      <c r="U3" s="11" t="s">
        <v>11</v>
      </c>
      <c r="V3" s="11" t="s">
        <v>11</v>
      </c>
      <c r="W3" s="11" t="s">
        <v>11</v>
      </c>
      <c r="X3" s="11" t="s">
        <v>11</v>
      </c>
      <c r="Y3" s="11" t="s">
        <v>11</v>
      </c>
      <c r="Z3" s="11" t="s">
        <v>11</v>
      </c>
      <c r="AA3" s="11" t="s">
        <v>11</v>
      </c>
      <c r="AB3" s="11" t="s">
        <v>11</v>
      </c>
      <c r="AC3" s="11" t="s">
        <v>11</v>
      </c>
      <c r="AD3" s="11" t="s">
        <v>11</v>
      </c>
      <c r="AE3" s="11" t="s">
        <v>11</v>
      </c>
      <c r="AF3" s="11" t="s">
        <v>11</v>
      </c>
      <c r="AG3" s="11" t="s">
        <v>11</v>
      </c>
      <c r="AH3" s="11" t="s">
        <v>11</v>
      </c>
      <c r="AI3" s="11" t="s">
        <v>11</v>
      </c>
      <c r="AJ3" s="11" t="s">
        <v>11</v>
      </c>
      <c r="AK3" s="11" t="s">
        <v>11</v>
      </c>
      <c r="AL3" s="11" t="s">
        <v>11</v>
      </c>
      <c r="AM3" s="11" t="s">
        <v>11</v>
      </c>
      <c r="AN3" s="11" t="s">
        <v>11</v>
      </c>
      <c r="AO3" s="11" t="s">
        <v>11</v>
      </c>
      <c r="AP3" s="11" t="s">
        <v>11</v>
      </c>
      <c r="AQ3" s="11" t="s">
        <v>11</v>
      </c>
      <c r="AR3" s="11" t="s">
        <v>11</v>
      </c>
      <c r="AS3" s="11" t="s">
        <v>11</v>
      </c>
      <c r="AT3" s="11" t="s">
        <v>11</v>
      </c>
      <c r="AU3" s="11" t="s">
        <v>11</v>
      </c>
      <c r="AV3" s="11" t="s">
        <v>11</v>
      </c>
      <c r="AW3" s="11" t="s">
        <v>11</v>
      </c>
      <c r="AX3" s="11" t="s">
        <v>11</v>
      </c>
      <c r="AY3" s="11" t="s">
        <v>11</v>
      </c>
      <c r="AZ3" s="11" t="s">
        <v>11</v>
      </c>
      <c r="BA3" s="11" t="s">
        <v>11</v>
      </c>
      <c r="BB3" s="11" t="s">
        <v>11</v>
      </c>
      <c r="BC3" s="11" t="s">
        <v>11</v>
      </c>
      <c r="BD3" s="11" t="s">
        <v>11</v>
      </c>
      <c r="BE3" s="11" t="s">
        <v>11</v>
      </c>
      <c r="BF3" s="11" t="s">
        <v>11</v>
      </c>
      <c r="BG3" s="11" t="s">
        <v>11</v>
      </c>
      <c r="BH3" s="11" t="s">
        <v>11</v>
      </c>
      <c r="BI3" s="11" t="s">
        <v>11</v>
      </c>
      <c r="BJ3" s="11" t="s">
        <v>11</v>
      </c>
      <c r="BK3" s="11" t="s">
        <v>11</v>
      </c>
      <c r="BL3" s="11" t="s">
        <v>11</v>
      </c>
      <c r="BM3" s="11" t="s">
        <v>11</v>
      </c>
      <c r="BN3" s="11" t="s">
        <v>11</v>
      </c>
      <c r="BO3" s="11" t="s">
        <v>11</v>
      </c>
      <c r="BP3" s="11" t="s">
        <v>11</v>
      </c>
      <c r="BQ3" s="11" t="s">
        <v>11</v>
      </c>
      <c r="BR3" s="11" t="s">
        <v>11</v>
      </c>
      <c r="BS3" s="11" t="s">
        <v>11</v>
      </c>
      <c r="BT3" s="11" t="s">
        <v>11</v>
      </c>
      <c r="BU3" s="11" t="s">
        <v>11</v>
      </c>
      <c r="BV3" s="11" t="s">
        <v>11</v>
      </c>
      <c r="BW3" s="11" t="s">
        <v>11</v>
      </c>
      <c r="BX3" s="11" t="s">
        <v>11</v>
      </c>
      <c r="BY3" s="11" t="s">
        <v>11</v>
      </c>
      <c r="BZ3" s="11" t="s">
        <v>11</v>
      </c>
      <c r="CA3" s="11" t="s">
        <v>11</v>
      </c>
      <c r="CB3" s="11" t="s">
        <v>11</v>
      </c>
      <c r="CC3" s="11" t="s">
        <v>11</v>
      </c>
      <c r="CD3" s="11" t="s">
        <v>11</v>
      </c>
      <c r="CE3" s="11" t="s">
        <v>11</v>
      </c>
      <c r="CF3" s="11" t="s">
        <v>11</v>
      </c>
      <c r="CG3" s="11" t="s">
        <v>11</v>
      </c>
      <c r="CH3" s="11" t="s">
        <v>11</v>
      </c>
      <c r="CI3" s="11" t="s">
        <v>11</v>
      </c>
      <c r="CJ3" s="11" t="s">
        <v>11</v>
      </c>
      <c r="CK3" s="11" t="s">
        <v>11</v>
      </c>
      <c r="CL3" s="11" t="s">
        <v>11</v>
      </c>
      <c r="CM3" s="11" t="s">
        <v>11</v>
      </c>
      <c r="CN3" s="11" t="s">
        <v>11</v>
      </c>
    </row>
    <row r="4" spans="1:92" x14ac:dyDescent="0.25">
      <c r="A4" s="13" t="s">
        <v>372</v>
      </c>
      <c r="C4" s="7" t="s">
        <v>13</v>
      </c>
      <c r="D4" s="16">
        <v>6949</v>
      </c>
      <c r="F4" s="7" t="s">
        <v>311</v>
      </c>
      <c r="G4" s="7" t="s">
        <v>70</v>
      </c>
      <c r="H4" s="7" t="s">
        <v>294</v>
      </c>
      <c r="J4" s="7" t="s">
        <v>82</v>
      </c>
      <c r="K4" s="7" t="s">
        <v>89</v>
      </c>
      <c r="L4" s="15" t="s">
        <v>355</v>
      </c>
      <c r="M4" s="7" t="s">
        <v>264</v>
      </c>
      <c r="N4" s="47" t="s">
        <v>114</v>
      </c>
      <c r="O4" s="7" t="s">
        <v>279</v>
      </c>
      <c r="P4" s="80" t="s">
        <v>357</v>
      </c>
      <c r="Q4" s="7" t="s">
        <v>328</v>
      </c>
      <c r="R4" s="13"/>
      <c r="T4" s="7" t="s">
        <v>13</v>
      </c>
      <c r="U4" s="7" t="s">
        <v>13</v>
      </c>
      <c r="V4" s="7" t="s">
        <v>13</v>
      </c>
      <c r="W4" s="7" t="s">
        <v>13</v>
      </c>
      <c r="X4" s="7" t="s">
        <v>13</v>
      </c>
      <c r="Y4" s="7" t="s">
        <v>13</v>
      </c>
      <c r="Z4" s="7" t="s">
        <v>13</v>
      </c>
      <c r="AA4" s="7" t="s">
        <v>13</v>
      </c>
      <c r="AB4" s="7" t="s">
        <v>13</v>
      </c>
      <c r="AC4" s="7" t="s">
        <v>13</v>
      </c>
      <c r="AD4" s="7" t="s">
        <v>13</v>
      </c>
      <c r="AE4" s="7" t="s">
        <v>13</v>
      </c>
      <c r="AF4" s="7" t="s">
        <v>13</v>
      </c>
      <c r="AG4" s="7" t="s">
        <v>13</v>
      </c>
      <c r="AH4" s="7" t="s">
        <v>13</v>
      </c>
      <c r="AI4" s="7" t="s">
        <v>13</v>
      </c>
      <c r="AJ4" s="7" t="s">
        <v>13</v>
      </c>
      <c r="AK4" s="7" t="s">
        <v>13</v>
      </c>
      <c r="AL4" s="7" t="s">
        <v>13</v>
      </c>
      <c r="AM4" s="7" t="s">
        <v>13</v>
      </c>
      <c r="AN4" s="7" t="s">
        <v>13</v>
      </c>
      <c r="AO4" s="7" t="s">
        <v>13</v>
      </c>
      <c r="AP4" s="7" t="s">
        <v>13</v>
      </c>
      <c r="AQ4" s="7" t="s">
        <v>13</v>
      </c>
      <c r="AR4" s="7" t="s">
        <v>13</v>
      </c>
      <c r="AS4" s="7" t="s">
        <v>13</v>
      </c>
      <c r="AT4" s="7" t="s">
        <v>13</v>
      </c>
      <c r="AU4" s="7" t="s">
        <v>13</v>
      </c>
      <c r="AV4" s="7" t="s">
        <v>13</v>
      </c>
      <c r="AW4" s="7" t="s">
        <v>13</v>
      </c>
      <c r="AX4" s="7" t="s">
        <v>13</v>
      </c>
      <c r="AY4" s="7" t="s">
        <v>13</v>
      </c>
      <c r="AZ4" s="7" t="s">
        <v>13</v>
      </c>
      <c r="BA4" s="7" t="s">
        <v>13</v>
      </c>
      <c r="BB4" s="7" t="s">
        <v>13</v>
      </c>
      <c r="BC4" s="7" t="s">
        <v>13</v>
      </c>
      <c r="BD4" s="7" t="s">
        <v>13</v>
      </c>
      <c r="BE4" s="7" t="s">
        <v>13</v>
      </c>
      <c r="BF4" s="7" t="s">
        <v>13</v>
      </c>
      <c r="BG4" s="7" t="s">
        <v>13</v>
      </c>
      <c r="BH4" s="7" t="s">
        <v>13</v>
      </c>
      <c r="BI4" s="7" t="s">
        <v>13</v>
      </c>
      <c r="BJ4" s="7" t="s">
        <v>13</v>
      </c>
      <c r="BK4" s="7" t="s">
        <v>13</v>
      </c>
      <c r="BL4" s="7" t="s">
        <v>13</v>
      </c>
      <c r="BM4" s="7" t="s">
        <v>13</v>
      </c>
      <c r="BN4" s="7" t="s">
        <v>13</v>
      </c>
      <c r="BO4" s="7" t="s">
        <v>13</v>
      </c>
      <c r="BP4" s="7" t="s">
        <v>13</v>
      </c>
      <c r="BQ4" s="7" t="s">
        <v>13</v>
      </c>
      <c r="BR4" s="7" t="s">
        <v>13</v>
      </c>
      <c r="BS4" s="7" t="s">
        <v>13</v>
      </c>
      <c r="BT4" s="7" t="s">
        <v>13</v>
      </c>
      <c r="BU4" s="7" t="s">
        <v>13</v>
      </c>
      <c r="BV4" s="7" t="s">
        <v>13</v>
      </c>
      <c r="BW4" s="7" t="s">
        <v>13</v>
      </c>
      <c r="BX4" s="7" t="s">
        <v>13</v>
      </c>
      <c r="BY4" s="7" t="s">
        <v>13</v>
      </c>
      <c r="BZ4" s="7" t="s">
        <v>13</v>
      </c>
      <c r="CA4" s="7" t="s">
        <v>13</v>
      </c>
      <c r="CB4" s="7" t="s">
        <v>13</v>
      </c>
      <c r="CC4" s="7" t="s">
        <v>13</v>
      </c>
      <c r="CD4" s="7" t="s">
        <v>13</v>
      </c>
      <c r="CE4" s="7" t="s">
        <v>13</v>
      </c>
      <c r="CF4" s="7" t="s">
        <v>13</v>
      </c>
      <c r="CG4" s="7" t="s">
        <v>13</v>
      </c>
      <c r="CH4" s="7" t="s">
        <v>13</v>
      </c>
      <c r="CI4" s="7" t="s">
        <v>13</v>
      </c>
      <c r="CJ4" s="7" t="s">
        <v>13</v>
      </c>
      <c r="CK4" s="7" t="s">
        <v>13</v>
      </c>
      <c r="CL4" s="7" t="s">
        <v>13</v>
      </c>
      <c r="CM4" s="7" t="s">
        <v>13</v>
      </c>
      <c r="CN4" s="7" t="s">
        <v>13</v>
      </c>
    </row>
    <row r="5" spans="1:92" x14ac:dyDescent="0.25">
      <c r="A5" s="7" t="s">
        <v>145</v>
      </c>
      <c r="C5" s="7" t="s">
        <v>14</v>
      </c>
      <c r="D5" s="16">
        <v>6949</v>
      </c>
      <c r="F5" s="7" t="s">
        <v>312</v>
      </c>
      <c r="G5" s="7" t="s">
        <v>298</v>
      </c>
      <c r="H5" s="7" t="s">
        <v>295</v>
      </c>
      <c r="J5" s="7" t="s">
        <v>307</v>
      </c>
      <c r="K5" s="7" t="s">
        <v>91</v>
      </c>
      <c r="L5" s="15" t="s">
        <v>320</v>
      </c>
      <c r="M5" s="7" t="s">
        <v>128</v>
      </c>
      <c r="N5" s="47" t="s">
        <v>115</v>
      </c>
      <c r="O5" s="11" t="s">
        <v>280</v>
      </c>
      <c r="P5" s="7" t="s">
        <v>324</v>
      </c>
      <c r="Q5" s="7" t="s">
        <v>370</v>
      </c>
      <c r="T5" s="7" t="s">
        <v>14</v>
      </c>
      <c r="U5" s="7" t="s">
        <v>14</v>
      </c>
      <c r="V5" s="7" t="s">
        <v>14</v>
      </c>
      <c r="W5" s="7" t="s">
        <v>14</v>
      </c>
      <c r="X5" s="7" t="s">
        <v>14</v>
      </c>
      <c r="Y5" s="7" t="s">
        <v>14</v>
      </c>
      <c r="Z5" s="7" t="s">
        <v>14</v>
      </c>
      <c r="AA5" s="7" t="s">
        <v>14</v>
      </c>
      <c r="AB5" s="7" t="s">
        <v>14</v>
      </c>
      <c r="AC5" s="7" t="s">
        <v>14</v>
      </c>
      <c r="AD5" s="7" t="s">
        <v>14</v>
      </c>
      <c r="AE5" s="7" t="s">
        <v>14</v>
      </c>
      <c r="AF5" s="7" t="s">
        <v>14</v>
      </c>
      <c r="AG5" s="7" t="s">
        <v>14</v>
      </c>
      <c r="AH5" s="7" t="s">
        <v>14</v>
      </c>
      <c r="AI5" s="7" t="s">
        <v>14</v>
      </c>
      <c r="AJ5" s="7" t="s">
        <v>14</v>
      </c>
      <c r="AK5" s="7" t="s">
        <v>14</v>
      </c>
      <c r="AL5" s="7" t="s">
        <v>14</v>
      </c>
      <c r="AM5" s="7" t="s">
        <v>14</v>
      </c>
      <c r="AN5" s="7" t="s">
        <v>14</v>
      </c>
      <c r="AO5" s="7" t="s">
        <v>14</v>
      </c>
      <c r="AP5" s="7" t="s">
        <v>14</v>
      </c>
      <c r="AQ5" s="7" t="s">
        <v>14</v>
      </c>
      <c r="AR5" s="7" t="s">
        <v>14</v>
      </c>
      <c r="AS5" s="7" t="s">
        <v>14</v>
      </c>
      <c r="AT5" s="7" t="s">
        <v>14</v>
      </c>
      <c r="AU5" s="7" t="s">
        <v>14</v>
      </c>
      <c r="AV5" s="7" t="s">
        <v>14</v>
      </c>
      <c r="AW5" s="7" t="s">
        <v>14</v>
      </c>
      <c r="AX5" s="7" t="s">
        <v>14</v>
      </c>
      <c r="AY5" s="7" t="s">
        <v>14</v>
      </c>
      <c r="AZ5" s="7" t="s">
        <v>14</v>
      </c>
      <c r="BA5" s="7" t="s">
        <v>14</v>
      </c>
      <c r="BB5" s="7" t="s">
        <v>14</v>
      </c>
      <c r="BC5" s="7" t="s">
        <v>14</v>
      </c>
      <c r="BD5" s="7" t="s">
        <v>14</v>
      </c>
      <c r="BE5" s="7" t="s">
        <v>14</v>
      </c>
      <c r="BF5" s="7" t="s">
        <v>14</v>
      </c>
      <c r="BG5" s="7" t="s">
        <v>14</v>
      </c>
      <c r="BH5" s="7" t="s">
        <v>14</v>
      </c>
      <c r="BI5" s="7" t="s">
        <v>14</v>
      </c>
      <c r="BJ5" s="7" t="s">
        <v>14</v>
      </c>
      <c r="BK5" s="7" t="s">
        <v>14</v>
      </c>
      <c r="BL5" s="7" t="s">
        <v>14</v>
      </c>
      <c r="BM5" s="7" t="s">
        <v>14</v>
      </c>
      <c r="BN5" s="7" t="s">
        <v>14</v>
      </c>
      <c r="BO5" s="7" t="s">
        <v>14</v>
      </c>
      <c r="BP5" s="7" t="s">
        <v>14</v>
      </c>
      <c r="BQ5" s="7" t="s">
        <v>14</v>
      </c>
      <c r="BR5" s="7" t="s">
        <v>14</v>
      </c>
      <c r="BS5" s="7" t="s">
        <v>14</v>
      </c>
      <c r="BT5" s="7" t="s">
        <v>14</v>
      </c>
      <c r="BU5" s="7" t="s">
        <v>14</v>
      </c>
      <c r="BV5" s="7" t="s">
        <v>14</v>
      </c>
      <c r="BW5" s="7" t="s">
        <v>14</v>
      </c>
      <c r="BX5" s="7" t="s">
        <v>14</v>
      </c>
      <c r="BY5" s="7" t="s">
        <v>14</v>
      </c>
      <c r="BZ5" s="7" t="s">
        <v>14</v>
      </c>
      <c r="CA5" s="7" t="s">
        <v>14</v>
      </c>
      <c r="CB5" s="7" t="s">
        <v>14</v>
      </c>
      <c r="CC5" s="7" t="s">
        <v>14</v>
      </c>
      <c r="CD5" s="7" t="s">
        <v>14</v>
      </c>
      <c r="CE5" s="7" t="s">
        <v>14</v>
      </c>
      <c r="CF5" s="7" t="s">
        <v>14</v>
      </c>
      <c r="CG5" s="7" t="s">
        <v>14</v>
      </c>
      <c r="CH5" s="7" t="s">
        <v>14</v>
      </c>
      <c r="CI5" s="7" t="s">
        <v>14</v>
      </c>
      <c r="CJ5" s="7" t="s">
        <v>14</v>
      </c>
      <c r="CK5" s="7" t="s">
        <v>14</v>
      </c>
      <c r="CL5" s="7" t="s">
        <v>14</v>
      </c>
      <c r="CM5" s="7" t="s">
        <v>14</v>
      </c>
      <c r="CN5" s="7" t="s">
        <v>14</v>
      </c>
    </row>
    <row r="6" spans="1:92" x14ac:dyDescent="0.25">
      <c r="A6" s="13" t="s">
        <v>273</v>
      </c>
      <c r="C6" s="7" t="s">
        <v>15</v>
      </c>
      <c r="D6" s="16">
        <v>6949</v>
      </c>
      <c r="F6" s="7" t="s">
        <v>313</v>
      </c>
      <c r="G6" s="7" t="s">
        <v>258</v>
      </c>
      <c r="H6" s="7" t="s">
        <v>296</v>
      </c>
      <c r="K6" s="7" t="s">
        <v>93</v>
      </c>
      <c r="L6" s="15"/>
      <c r="M6" t="s">
        <v>366</v>
      </c>
      <c r="N6" s="47" t="s">
        <v>117</v>
      </c>
      <c r="O6" s="7" t="s">
        <v>281</v>
      </c>
      <c r="T6" s="7" t="s">
        <v>15</v>
      </c>
      <c r="U6" s="7" t="s">
        <v>15</v>
      </c>
      <c r="V6" s="7" t="s">
        <v>15</v>
      </c>
      <c r="W6" s="7" t="s">
        <v>15</v>
      </c>
      <c r="X6" s="7" t="s">
        <v>15</v>
      </c>
      <c r="Y6" s="7" t="s">
        <v>15</v>
      </c>
      <c r="Z6" s="7" t="s">
        <v>15</v>
      </c>
      <c r="AA6" s="7" t="s">
        <v>15</v>
      </c>
      <c r="AB6" s="7" t="s">
        <v>15</v>
      </c>
      <c r="AC6" s="7" t="s">
        <v>15</v>
      </c>
      <c r="AD6" s="7" t="s">
        <v>15</v>
      </c>
      <c r="AE6" s="7" t="s">
        <v>15</v>
      </c>
      <c r="AF6" s="7" t="s">
        <v>15</v>
      </c>
      <c r="AG6" s="7" t="s">
        <v>15</v>
      </c>
      <c r="AH6" s="7" t="s">
        <v>15</v>
      </c>
      <c r="AI6" s="7" t="s">
        <v>15</v>
      </c>
      <c r="AJ6" s="7" t="s">
        <v>15</v>
      </c>
      <c r="AK6" s="7" t="s">
        <v>15</v>
      </c>
      <c r="AL6" s="7" t="s">
        <v>15</v>
      </c>
      <c r="AM6" s="7" t="s">
        <v>15</v>
      </c>
      <c r="AN6" s="7" t="s">
        <v>15</v>
      </c>
      <c r="AO6" s="7" t="s">
        <v>15</v>
      </c>
      <c r="AP6" s="7" t="s">
        <v>15</v>
      </c>
      <c r="AQ6" s="7" t="s">
        <v>15</v>
      </c>
      <c r="AR6" s="7" t="s">
        <v>15</v>
      </c>
      <c r="AS6" s="7" t="s">
        <v>15</v>
      </c>
      <c r="AT6" s="7" t="s">
        <v>15</v>
      </c>
      <c r="AU6" s="7" t="s">
        <v>15</v>
      </c>
      <c r="AV6" s="7" t="s">
        <v>15</v>
      </c>
      <c r="AW6" s="7" t="s">
        <v>15</v>
      </c>
      <c r="AX6" s="7" t="s">
        <v>15</v>
      </c>
      <c r="AY6" s="7" t="s">
        <v>15</v>
      </c>
      <c r="AZ6" s="7" t="s">
        <v>15</v>
      </c>
      <c r="BA6" s="7" t="s">
        <v>15</v>
      </c>
      <c r="BB6" s="7" t="s">
        <v>15</v>
      </c>
      <c r="BC6" s="7" t="s">
        <v>15</v>
      </c>
      <c r="BD6" s="7" t="s">
        <v>15</v>
      </c>
      <c r="BE6" s="7" t="s">
        <v>15</v>
      </c>
      <c r="BF6" s="7" t="s">
        <v>15</v>
      </c>
      <c r="BG6" s="7" t="s">
        <v>15</v>
      </c>
      <c r="BH6" s="7" t="s">
        <v>15</v>
      </c>
      <c r="BI6" s="7" t="s">
        <v>15</v>
      </c>
      <c r="BJ6" s="7" t="s">
        <v>15</v>
      </c>
      <c r="BK6" s="7" t="s">
        <v>15</v>
      </c>
      <c r="BL6" s="7" t="s">
        <v>15</v>
      </c>
      <c r="BM6" s="7" t="s">
        <v>15</v>
      </c>
      <c r="BN6" s="7" t="s">
        <v>15</v>
      </c>
      <c r="BO6" s="7" t="s">
        <v>15</v>
      </c>
      <c r="BP6" s="7" t="s">
        <v>15</v>
      </c>
      <c r="BQ6" s="7" t="s">
        <v>15</v>
      </c>
      <c r="BR6" s="7" t="s">
        <v>15</v>
      </c>
      <c r="BS6" s="7" t="s">
        <v>15</v>
      </c>
      <c r="BT6" s="7" t="s">
        <v>15</v>
      </c>
      <c r="BU6" s="7" t="s">
        <v>15</v>
      </c>
      <c r="BV6" s="7" t="s">
        <v>15</v>
      </c>
      <c r="BW6" s="7" t="s">
        <v>15</v>
      </c>
      <c r="BX6" s="7" t="s">
        <v>15</v>
      </c>
      <c r="BY6" s="7" t="s">
        <v>15</v>
      </c>
      <c r="BZ6" s="7" t="s">
        <v>15</v>
      </c>
      <c r="CA6" s="7" t="s">
        <v>15</v>
      </c>
      <c r="CB6" s="7" t="s">
        <v>15</v>
      </c>
      <c r="CC6" s="7" t="s">
        <v>15</v>
      </c>
      <c r="CD6" s="7" t="s">
        <v>15</v>
      </c>
      <c r="CE6" s="7" t="s">
        <v>15</v>
      </c>
      <c r="CF6" s="7" t="s">
        <v>15</v>
      </c>
      <c r="CG6" s="7" t="s">
        <v>15</v>
      </c>
      <c r="CH6" s="7" t="s">
        <v>15</v>
      </c>
      <c r="CI6" s="7" t="s">
        <v>15</v>
      </c>
      <c r="CJ6" s="7" t="s">
        <v>15</v>
      </c>
      <c r="CK6" s="7" t="s">
        <v>15</v>
      </c>
      <c r="CL6" s="7" t="s">
        <v>15</v>
      </c>
      <c r="CM6" s="7" t="s">
        <v>15</v>
      </c>
      <c r="CN6" s="7" t="s">
        <v>15</v>
      </c>
    </row>
    <row r="7" spans="1:92" x14ac:dyDescent="0.25">
      <c r="A7" s="7" t="s">
        <v>122</v>
      </c>
      <c r="C7" s="7" t="s">
        <v>16</v>
      </c>
      <c r="D7" s="16">
        <v>6949</v>
      </c>
      <c r="G7" s="7" t="s">
        <v>299</v>
      </c>
      <c r="K7" s="7" t="s">
        <v>98</v>
      </c>
      <c r="M7" s="7" t="s">
        <v>131</v>
      </c>
      <c r="N7" s="47" t="s">
        <v>119</v>
      </c>
      <c r="O7" s="7" t="s">
        <v>282</v>
      </c>
      <c r="T7" s="7" t="s">
        <v>16</v>
      </c>
      <c r="U7" s="7" t="s">
        <v>16</v>
      </c>
      <c r="V7" s="7" t="s">
        <v>16</v>
      </c>
      <c r="W7" s="7" t="s">
        <v>16</v>
      </c>
      <c r="X7" s="7" t="s">
        <v>16</v>
      </c>
      <c r="Y7" s="7" t="s">
        <v>16</v>
      </c>
      <c r="Z7" s="7" t="s">
        <v>16</v>
      </c>
      <c r="AA7" s="7" t="s">
        <v>16</v>
      </c>
      <c r="AB7" s="7" t="s">
        <v>16</v>
      </c>
      <c r="AC7" s="7" t="s">
        <v>16</v>
      </c>
      <c r="AD7" s="7" t="s">
        <v>16</v>
      </c>
      <c r="AE7" s="7" t="s">
        <v>16</v>
      </c>
      <c r="AF7" s="7" t="s">
        <v>16</v>
      </c>
      <c r="AG7" s="7" t="s">
        <v>16</v>
      </c>
      <c r="AH7" s="7" t="s">
        <v>16</v>
      </c>
      <c r="AI7" s="7" t="s">
        <v>16</v>
      </c>
      <c r="AJ7" s="7" t="s">
        <v>16</v>
      </c>
      <c r="AK7" s="7" t="s">
        <v>16</v>
      </c>
      <c r="AL7" s="7" t="s">
        <v>16</v>
      </c>
      <c r="AM7" s="7" t="s">
        <v>16</v>
      </c>
      <c r="AN7" s="7" t="s">
        <v>16</v>
      </c>
      <c r="AO7" s="7" t="s">
        <v>16</v>
      </c>
      <c r="AP7" s="7" t="s">
        <v>16</v>
      </c>
      <c r="AQ7" s="7" t="s">
        <v>16</v>
      </c>
      <c r="AR7" s="7" t="s">
        <v>16</v>
      </c>
      <c r="AS7" s="7" t="s">
        <v>16</v>
      </c>
      <c r="AT7" s="7" t="s">
        <v>16</v>
      </c>
      <c r="AU7" s="7" t="s">
        <v>16</v>
      </c>
      <c r="AV7" s="7" t="s">
        <v>16</v>
      </c>
      <c r="AW7" s="7" t="s">
        <v>16</v>
      </c>
      <c r="AX7" s="7" t="s">
        <v>16</v>
      </c>
      <c r="AY7" s="7" t="s">
        <v>16</v>
      </c>
      <c r="AZ7" s="7" t="s">
        <v>16</v>
      </c>
      <c r="BA7" s="7" t="s">
        <v>16</v>
      </c>
      <c r="BB7" s="7" t="s">
        <v>16</v>
      </c>
      <c r="BC7" s="7" t="s">
        <v>16</v>
      </c>
      <c r="BD7" s="7" t="s">
        <v>16</v>
      </c>
      <c r="BE7" s="7" t="s">
        <v>16</v>
      </c>
      <c r="BF7" s="7" t="s">
        <v>16</v>
      </c>
      <c r="BG7" s="7" t="s">
        <v>16</v>
      </c>
      <c r="BH7" s="7" t="s">
        <v>16</v>
      </c>
      <c r="BI7" s="7" t="s">
        <v>16</v>
      </c>
      <c r="BJ7" s="7" t="s">
        <v>16</v>
      </c>
      <c r="BK7" s="7" t="s">
        <v>16</v>
      </c>
      <c r="BL7" s="7" t="s">
        <v>16</v>
      </c>
      <c r="BM7" s="7" t="s">
        <v>16</v>
      </c>
      <c r="BN7" s="7" t="s">
        <v>16</v>
      </c>
      <c r="BO7" s="7" t="s">
        <v>16</v>
      </c>
      <c r="BP7" s="7" t="s">
        <v>16</v>
      </c>
      <c r="BQ7" s="7" t="s">
        <v>16</v>
      </c>
      <c r="BR7" s="7" t="s">
        <v>16</v>
      </c>
      <c r="BS7" s="7" t="s">
        <v>16</v>
      </c>
      <c r="BT7" s="7" t="s">
        <v>16</v>
      </c>
      <c r="BU7" s="7" t="s">
        <v>16</v>
      </c>
      <c r="BV7" s="7" t="s">
        <v>16</v>
      </c>
      <c r="BW7" s="7" t="s">
        <v>16</v>
      </c>
      <c r="BX7" s="7" t="s">
        <v>16</v>
      </c>
      <c r="BY7" s="7" t="s">
        <v>16</v>
      </c>
      <c r="BZ7" s="7" t="s">
        <v>16</v>
      </c>
      <c r="CA7" s="7" t="s">
        <v>16</v>
      </c>
      <c r="CB7" s="7" t="s">
        <v>16</v>
      </c>
      <c r="CC7" s="7" t="s">
        <v>16</v>
      </c>
      <c r="CD7" s="7" t="s">
        <v>16</v>
      </c>
      <c r="CE7" s="7" t="s">
        <v>16</v>
      </c>
      <c r="CF7" s="7" t="s">
        <v>16</v>
      </c>
      <c r="CG7" s="7" t="s">
        <v>16</v>
      </c>
      <c r="CH7" s="7" t="s">
        <v>16</v>
      </c>
      <c r="CI7" s="7" t="s">
        <v>16</v>
      </c>
      <c r="CJ7" s="7" t="s">
        <v>16</v>
      </c>
      <c r="CK7" s="7" t="s">
        <v>16</v>
      </c>
      <c r="CL7" s="7" t="s">
        <v>16</v>
      </c>
      <c r="CM7" s="7" t="s">
        <v>16</v>
      </c>
      <c r="CN7" s="7" t="s">
        <v>16</v>
      </c>
    </row>
    <row r="8" spans="1:92" x14ac:dyDescent="0.25">
      <c r="A8" s="7" t="s">
        <v>107</v>
      </c>
      <c r="C8" s="7" t="s">
        <v>17</v>
      </c>
      <c r="D8" s="16">
        <v>6949</v>
      </c>
      <c r="G8" s="7" t="s">
        <v>300</v>
      </c>
      <c r="K8" s="7" t="s">
        <v>97</v>
      </c>
      <c r="M8" s="7" t="s">
        <v>255</v>
      </c>
      <c r="O8" s="7" t="s">
        <v>283</v>
      </c>
      <c r="T8" s="7" t="s">
        <v>17</v>
      </c>
      <c r="U8" s="7" t="s">
        <v>17</v>
      </c>
      <c r="V8" s="7" t="s">
        <v>17</v>
      </c>
      <c r="W8" s="7" t="s">
        <v>17</v>
      </c>
      <c r="X8" s="7" t="s">
        <v>17</v>
      </c>
      <c r="Y8" s="7" t="s">
        <v>17</v>
      </c>
      <c r="Z8" s="7" t="s">
        <v>17</v>
      </c>
      <c r="AA8" s="7" t="s">
        <v>17</v>
      </c>
      <c r="AB8" s="7" t="s">
        <v>17</v>
      </c>
      <c r="AC8" s="7" t="s">
        <v>17</v>
      </c>
      <c r="AD8" s="7" t="s">
        <v>17</v>
      </c>
      <c r="AE8" s="7" t="s">
        <v>17</v>
      </c>
      <c r="AF8" s="7" t="s">
        <v>17</v>
      </c>
      <c r="AG8" s="7" t="s">
        <v>17</v>
      </c>
      <c r="AH8" s="7" t="s">
        <v>17</v>
      </c>
      <c r="AI8" s="7" t="s">
        <v>17</v>
      </c>
      <c r="AJ8" s="7" t="s">
        <v>17</v>
      </c>
      <c r="AK8" s="7" t="s">
        <v>17</v>
      </c>
      <c r="AL8" s="7" t="s">
        <v>17</v>
      </c>
      <c r="AM8" s="7" t="s">
        <v>17</v>
      </c>
      <c r="AN8" s="7" t="s">
        <v>17</v>
      </c>
      <c r="AO8" s="7" t="s">
        <v>17</v>
      </c>
      <c r="AP8" s="7" t="s">
        <v>17</v>
      </c>
      <c r="AQ8" s="7" t="s">
        <v>17</v>
      </c>
      <c r="AR8" s="7" t="s">
        <v>17</v>
      </c>
      <c r="AS8" s="7" t="s">
        <v>17</v>
      </c>
      <c r="AT8" s="7" t="s">
        <v>17</v>
      </c>
      <c r="AU8" s="7" t="s">
        <v>17</v>
      </c>
      <c r="AV8" s="7" t="s">
        <v>17</v>
      </c>
      <c r="AW8" s="7" t="s">
        <v>17</v>
      </c>
      <c r="AX8" s="7" t="s">
        <v>17</v>
      </c>
      <c r="AY8" s="7" t="s">
        <v>17</v>
      </c>
      <c r="AZ8" s="7" t="s">
        <v>17</v>
      </c>
      <c r="BA8" s="7" t="s">
        <v>17</v>
      </c>
      <c r="BB8" s="7" t="s">
        <v>17</v>
      </c>
      <c r="BC8" s="7" t="s">
        <v>17</v>
      </c>
      <c r="BD8" s="7" t="s">
        <v>17</v>
      </c>
      <c r="BE8" s="7" t="s">
        <v>17</v>
      </c>
      <c r="BF8" s="7" t="s">
        <v>17</v>
      </c>
      <c r="BG8" s="7" t="s">
        <v>17</v>
      </c>
      <c r="BH8" s="7" t="s">
        <v>17</v>
      </c>
      <c r="BI8" s="7" t="s">
        <v>17</v>
      </c>
      <c r="BJ8" s="7" t="s">
        <v>17</v>
      </c>
      <c r="BK8" s="7" t="s">
        <v>17</v>
      </c>
      <c r="BL8" s="7" t="s">
        <v>17</v>
      </c>
      <c r="BM8" s="7" t="s">
        <v>17</v>
      </c>
      <c r="BN8" s="7" t="s">
        <v>17</v>
      </c>
      <c r="BO8" s="7" t="s">
        <v>17</v>
      </c>
      <c r="BP8" s="7" t="s">
        <v>17</v>
      </c>
      <c r="BQ8" s="7" t="s">
        <v>17</v>
      </c>
      <c r="BR8" s="7" t="s">
        <v>17</v>
      </c>
      <c r="BS8" s="7" t="s">
        <v>17</v>
      </c>
      <c r="BT8" s="7" t="s">
        <v>17</v>
      </c>
      <c r="BU8" s="7" t="s">
        <v>17</v>
      </c>
      <c r="BV8" s="7" t="s">
        <v>17</v>
      </c>
      <c r="BW8" s="7" t="s">
        <v>17</v>
      </c>
      <c r="BX8" s="7" t="s">
        <v>17</v>
      </c>
      <c r="BY8" s="7" t="s">
        <v>17</v>
      </c>
      <c r="BZ8" s="7" t="s">
        <v>17</v>
      </c>
      <c r="CA8" s="7" t="s">
        <v>17</v>
      </c>
      <c r="CB8" s="7" t="s">
        <v>17</v>
      </c>
      <c r="CC8" s="7" t="s">
        <v>17</v>
      </c>
      <c r="CD8" s="7" t="s">
        <v>17</v>
      </c>
      <c r="CE8" s="7" t="s">
        <v>17</v>
      </c>
      <c r="CF8" s="7" t="s">
        <v>17</v>
      </c>
      <c r="CG8" s="7" t="s">
        <v>17</v>
      </c>
      <c r="CH8" s="7" t="s">
        <v>17</v>
      </c>
      <c r="CI8" s="7" t="s">
        <v>17</v>
      </c>
      <c r="CJ8" s="7" t="s">
        <v>17</v>
      </c>
      <c r="CK8" s="7" t="s">
        <v>17</v>
      </c>
      <c r="CL8" s="7" t="s">
        <v>17</v>
      </c>
      <c r="CM8" s="7" t="s">
        <v>17</v>
      </c>
      <c r="CN8" s="7" t="s">
        <v>17</v>
      </c>
    </row>
    <row r="9" spans="1:92" x14ac:dyDescent="0.25">
      <c r="A9" s="7" t="s">
        <v>85</v>
      </c>
      <c r="C9" s="7" t="s">
        <v>18</v>
      </c>
      <c r="D9" s="16">
        <v>6949</v>
      </c>
      <c r="G9" s="7" t="s">
        <v>259</v>
      </c>
      <c r="K9" s="7" t="s">
        <v>271</v>
      </c>
      <c r="M9" s="7" t="s">
        <v>135</v>
      </c>
      <c r="O9" s="7" t="s">
        <v>284</v>
      </c>
      <c r="T9" s="7" t="s">
        <v>18</v>
      </c>
      <c r="U9" s="7" t="s">
        <v>18</v>
      </c>
      <c r="V9" s="7" t="s">
        <v>18</v>
      </c>
      <c r="W9" s="7" t="s">
        <v>18</v>
      </c>
      <c r="X9" s="7" t="s">
        <v>18</v>
      </c>
      <c r="Y9" s="7" t="s">
        <v>18</v>
      </c>
      <c r="Z9" s="7" t="s">
        <v>18</v>
      </c>
      <c r="AA9" s="7" t="s">
        <v>18</v>
      </c>
      <c r="AB9" s="7" t="s">
        <v>18</v>
      </c>
      <c r="AC9" s="7" t="s">
        <v>18</v>
      </c>
      <c r="AD9" s="7" t="s">
        <v>18</v>
      </c>
      <c r="AE9" s="7" t="s">
        <v>18</v>
      </c>
      <c r="AF9" s="7" t="s">
        <v>18</v>
      </c>
      <c r="AG9" s="7" t="s">
        <v>18</v>
      </c>
      <c r="AH9" s="7" t="s">
        <v>18</v>
      </c>
      <c r="AI9" s="7" t="s">
        <v>18</v>
      </c>
      <c r="AJ9" s="7" t="s">
        <v>18</v>
      </c>
      <c r="AK9" s="7" t="s">
        <v>18</v>
      </c>
      <c r="AL9" s="7" t="s">
        <v>18</v>
      </c>
      <c r="AM9" s="7" t="s">
        <v>18</v>
      </c>
      <c r="AN9" s="7" t="s">
        <v>18</v>
      </c>
      <c r="AO9" s="7" t="s">
        <v>18</v>
      </c>
      <c r="AP9" s="7" t="s">
        <v>18</v>
      </c>
      <c r="AQ9" s="7" t="s">
        <v>18</v>
      </c>
      <c r="AR9" s="7" t="s">
        <v>18</v>
      </c>
      <c r="AS9" s="7" t="s">
        <v>18</v>
      </c>
      <c r="AT9" s="7" t="s">
        <v>18</v>
      </c>
      <c r="AU9" s="7" t="s">
        <v>18</v>
      </c>
      <c r="AV9" s="7" t="s">
        <v>18</v>
      </c>
      <c r="AW9" s="7" t="s">
        <v>18</v>
      </c>
      <c r="AX9" s="7" t="s">
        <v>18</v>
      </c>
      <c r="AY9" s="7" t="s">
        <v>18</v>
      </c>
      <c r="AZ9" s="7" t="s">
        <v>18</v>
      </c>
      <c r="BA9" s="7" t="s">
        <v>18</v>
      </c>
      <c r="BB9" s="7" t="s">
        <v>18</v>
      </c>
      <c r="BC9" s="7" t="s">
        <v>18</v>
      </c>
      <c r="BD9" s="7" t="s">
        <v>18</v>
      </c>
      <c r="BE9" s="7" t="s">
        <v>18</v>
      </c>
      <c r="BF9" s="7" t="s">
        <v>18</v>
      </c>
      <c r="BG9" s="7" t="s">
        <v>18</v>
      </c>
      <c r="BH9" s="7" t="s">
        <v>18</v>
      </c>
      <c r="BI9" s="7" t="s">
        <v>18</v>
      </c>
      <c r="BJ9" s="7" t="s">
        <v>18</v>
      </c>
      <c r="BK9" s="7" t="s">
        <v>18</v>
      </c>
      <c r="BL9" s="7" t="s">
        <v>18</v>
      </c>
      <c r="BM9" s="7" t="s">
        <v>18</v>
      </c>
      <c r="BN9" s="7" t="s">
        <v>18</v>
      </c>
      <c r="BO9" s="7" t="s">
        <v>18</v>
      </c>
      <c r="BP9" s="7" t="s">
        <v>18</v>
      </c>
      <c r="BQ9" s="7" t="s">
        <v>18</v>
      </c>
      <c r="BR9" s="7" t="s">
        <v>18</v>
      </c>
      <c r="BS9" s="7" t="s">
        <v>18</v>
      </c>
      <c r="BT9" s="7" t="s">
        <v>18</v>
      </c>
      <c r="BU9" s="7" t="s">
        <v>18</v>
      </c>
      <c r="BV9" s="7" t="s">
        <v>18</v>
      </c>
      <c r="BW9" s="7" t="s">
        <v>18</v>
      </c>
      <c r="BX9" s="7" t="s">
        <v>18</v>
      </c>
      <c r="BY9" s="7" t="s">
        <v>18</v>
      </c>
      <c r="BZ9" s="7" t="s">
        <v>18</v>
      </c>
      <c r="CA9" s="7" t="s">
        <v>18</v>
      </c>
      <c r="CB9" s="7" t="s">
        <v>18</v>
      </c>
      <c r="CC9" s="7" t="s">
        <v>18</v>
      </c>
      <c r="CD9" s="7" t="s">
        <v>18</v>
      </c>
      <c r="CE9" s="7" t="s">
        <v>18</v>
      </c>
      <c r="CF9" s="7" t="s">
        <v>18</v>
      </c>
      <c r="CG9" s="7" t="s">
        <v>18</v>
      </c>
      <c r="CH9" s="7" t="s">
        <v>18</v>
      </c>
      <c r="CI9" s="7" t="s">
        <v>18</v>
      </c>
      <c r="CJ9" s="7" t="s">
        <v>18</v>
      </c>
      <c r="CK9" s="7" t="s">
        <v>18</v>
      </c>
      <c r="CL9" s="7" t="s">
        <v>18</v>
      </c>
      <c r="CM9" s="7" t="s">
        <v>18</v>
      </c>
      <c r="CN9" s="7" t="s">
        <v>18</v>
      </c>
    </row>
    <row r="10" spans="1:92" x14ac:dyDescent="0.25">
      <c r="A10" s="7" t="s">
        <v>100</v>
      </c>
      <c r="C10" s="7" t="s">
        <v>19</v>
      </c>
      <c r="D10" s="16">
        <v>6949</v>
      </c>
      <c r="G10" s="7" t="s">
        <v>301</v>
      </c>
      <c r="T10" s="7" t="s">
        <v>19</v>
      </c>
      <c r="U10" s="7" t="s">
        <v>19</v>
      </c>
      <c r="V10" s="7" t="s">
        <v>19</v>
      </c>
      <c r="W10" s="7" t="s">
        <v>19</v>
      </c>
      <c r="X10" s="7" t="s">
        <v>19</v>
      </c>
      <c r="Y10" s="7" t="s">
        <v>19</v>
      </c>
      <c r="Z10" s="7" t="s">
        <v>19</v>
      </c>
      <c r="AA10" s="7" t="s">
        <v>19</v>
      </c>
      <c r="AB10" s="7" t="s">
        <v>19</v>
      </c>
      <c r="AC10" s="7" t="s">
        <v>19</v>
      </c>
      <c r="AD10" s="7" t="s">
        <v>19</v>
      </c>
      <c r="AE10" s="7" t="s">
        <v>19</v>
      </c>
      <c r="AF10" s="7" t="s">
        <v>19</v>
      </c>
      <c r="AG10" s="7" t="s">
        <v>19</v>
      </c>
      <c r="AH10" s="7" t="s">
        <v>19</v>
      </c>
      <c r="AI10" s="7" t="s">
        <v>19</v>
      </c>
      <c r="AJ10" s="7" t="s">
        <v>19</v>
      </c>
      <c r="AK10" s="7" t="s">
        <v>19</v>
      </c>
      <c r="AL10" s="7" t="s">
        <v>19</v>
      </c>
      <c r="AM10" s="7" t="s">
        <v>19</v>
      </c>
      <c r="AN10" s="7" t="s">
        <v>19</v>
      </c>
      <c r="AO10" s="7" t="s">
        <v>19</v>
      </c>
      <c r="AP10" s="7" t="s">
        <v>19</v>
      </c>
      <c r="AQ10" s="7" t="s">
        <v>19</v>
      </c>
      <c r="AR10" s="7" t="s">
        <v>19</v>
      </c>
      <c r="AS10" s="7" t="s">
        <v>19</v>
      </c>
      <c r="AT10" s="7" t="s">
        <v>19</v>
      </c>
      <c r="AU10" s="7" t="s">
        <v>19</v>
      </c>
      <c r="AV10" s="7" t="s">
        <v>19</v>
      </c>
      <c r="AW10" s="7" t="s">
        <v>19</v>
      </c>
      <c r="AX10" s="7" t="s">
        <v>19</v>
      </c>
      <c r="AY10" s="7" t="s">
        <v>19</v>
      </c>
      <c r="AZ10" s="7" t="s">
        <v>19</v>
      </c>
      <c r="BA10" s="7" t="s">
        <v>19</v>
      </c>
      <c r="BB10" s="7" t="s">
        <v>19</v>
      </c>
      <c r="BC10" s="7" t="s">
        <v>19</v>
      </c>
      <c r="BD10" s="7" t="s">
        <v>19</v>
      </c>
      <c r="BE10" s="7" t="s">
        <v>19</v>
      </c>
      <c r="BF10" s="7" t="s">
        <v>19</v>
      </c>
      <c r="BG10" s="7" t="s">
        <v>19</v>
      </c>
      <c r="BH10" s="7" t="s">
        <v>19</v>
      </c>
      <c r="BI10" s="7" t="s">
        <v>19</v>
      </c>
      <c r="BJ10" s="7" t="s">
        <v>19</v>
      </c>
      <c r="BK10" s="7" t="s">
        <v>19</v>
      </c>
      <c r="BL10" s="7" t="s">
        <v>19</v>
      </c>
      <c r="BM10" s="7" t="s">
        <v>19</v>
      </c>
      <c r="BN10" s="7" t="s">
        <v>19</v>
      </c>
      <c r="BO10" s="7" t="s">
        <v>19</v>
      </c>
      <c r="BP10" s="7" t="s">
        <v>19</v>
      </c>
      <c r="BQ10" s="7" t="s">
        <v>19</v>
      </c>
      <c r="BR10" s="7" t="s">
        <v>19</v>
      </c>
      <c r="BS10" s="7" t="s">
        <v>19</v>
      </c>
      <c r="BT10" s="7" t="s">
        <v>19</v>
      </c>
      <c r="BU10" s="7" t="s">
        <v>19</v>
      </c>
      <c r="BV10" s="7" t="s">
        <v>19</v>
      </c>
      <c r="BW10" s="7" t="s">
        <v>19</v>
      </c>
      <c r="BX10" s="7" t="s">
        <v>19</v>
      </c>
      <c r="BY10" s="7" t="s">
        <v>19</v>
      </c>
      <c r="BZ10" s="7" t="s">
        <v>19</v>
      </c>
      <c r="CA10" s="7" t="s">
        <v>19</v>
      </c>
      <c r="CB10" s="7" t="s">
        <v>19</v>
      </c>
      <c r="CC10" s="7" t="s">
        <v>19</v>
      </c>
      <c r="CD10" s="7" t="s">
        <v>19</v>
      </c>
      <c r="CE10" s="7" t="s">
        <v>19</v>
      </c>
      <c r="CF10" s="7" t="s">
        <v>19</v>
      </c>
      <c r="CG10" s="7" t="s">
        <v>19</v>
      </c>
      <c r="CH10" s="7" t="s">
        <v>19</v>
      </c>
      <c r="CI10" s="7" t="s">
        <v>19</v>
      </c>
      <c r="CJ10" s="7" t="s">
        <v>19</v>
      </c>
      <c r="CK10" s="7" t="s">
        <v>19</v>
      </c>
      <c r="CL10" s="7" t="s">
        <v>19</v>
      </c>
      <c r="CM10" s="7" t="s">
        <v>19</v>
      </c>
      <c r="CN10" s="7" t="s">
        <v>19</v>
      </c>
    </row>
    <row r="11" spans="1:92" x14ac:dyDescent="0.25">
      <c r="A11" s="7" t="s">
        <v>166</v>
      </c>
      <c r="C11" s="7" t="s">
        <v>20</v>
      </c>
      <c r="D11" s="16">
        <v>6949</v>
      </c>
      <c r="T11" s="7" t="s">
        <v>20</v>
      </c>
      <c r="U11" s="7" t="s">
        <v>20</v>
      </c>
      <c r="V11" s="7" t="s">
        <v>20</v>
      </c>
      <c r="W11" s="7" t="s">
        <v>20</v>
      </c>
      <c r="X11" s="7" t="s">
        <v>20</v>
      </c>
      <c r="Y11" s="7" t="s">
        <v>20</v>
      </c>
      <c r="Z11" s="7" t="s">
        <v>20</v>
      </c>
      <c r="AA11" s="7" t="s">
        <v>20</v>
      </c>
      <c r="AB11" s="7" t="s">
        <v>20</v>
      </c>
      <c r="AC11" s="7" t="s">
        <v>20</v>
      </c>
      <c r="AD11" s="7" t="s">
        <v>20</v>
      </c>
      <c r="AE11" s="7" t="s">
        <v>20</v>
      </c>
      <c r="AF11" s="7" t="s">
        <v>20</v>
      </c>
      <c r="AG11" s="7" t="s">
        <v>20</v>
      </c>
      <c r="AH11" s="7" t="s">
        <v>20</v>
      </c>
      <c r="AI11" s="7" t="s">
        <v>20</v>
      </c>
      <c r="AJ11" s="7" t="s">
        <v>20</v>
      </c>
      <c r="AK11" s="7" t="s">
        <v>20</v>
      </c>
      <c r="AL11" s="7" t="s">
        <v>20</v>
      </c>
      <c r="AM11" s="7" t="s">
        <v>20</v>
      </c>
      <c r="AN11" s="7" t="s">
        <v>20</v>
      </c>
      <c r="AO11" s="7" t="s">
        <v>20</v>
      </c>
      <c r="AP11" s="7" t="s">
        <v>20</v>
      </c>
      <c r="AQ11" s="7" t="s">
        <v>20</v>
      </c>
      <c r="AR11" s="7" t="s">
        <v>20</v>
      </c>
      <c r="AS11" s="7" t="s">
        <v>20</v>
      </c>
      <c r="AT11" s="7" t="s">
        <v>20</v>
      </c>
      <c r="AU11" s="7" t="s">
        <v>20</v>
      </c>
      <c r="AV11" s="7" t="s">
        <v>20</v>
      </c>
      <c r="AW11" s="7" t="s">
        <v>20</v>
      </c>
      <c r="AX11" s="7" t="s">
        <v>20</v>
      </c>
      <c r="AY11" s="7" t="s">
        <v>20</v>
      </c>
      <c r="AZ11" s="7" t="s">
        <v>20</v>
      </c>
      <c r="BA11" s="7" t="s">
        <v>20</v>
      </c>
      <c r="BB11" s="7" t="s">
        <v>20</v>
      </c>
      <c r="BC11" s="7" t="s">
        <v>20</v>
      </c>
      <c r="BD11" s="7" t="s">
        <v>20</v>
      </c>
      <c r="BE11" s="7" t="s">
        <v>20</v>
      </c>
      <c r="BF11" s="7" t="s">
        <v>20</v>
      </c>
      <c r="BG11" s="7" t="s">
        <v>20</v>
      </c>
      <c r="BH11" s="7" t="s">
        <v>20</v>
      </c>
      <c r="BI11" s="7" t="s">
        <v>20</v>
      </c>
      <c r="BJ11" s="7" t="s">
        <v>20</v>
      </c>
      <c r="BK11" s="7" t="s">
        <v>20</v>
      </c>
      <c r="BL11" s="7" t="s">
        <v>20</v>
      </c>
      <c r="BM11" s="7" t="s">
        <v>20</v>
      </c>
      <c r="BN11" s="7" t="s">
        <v>20</v>
      </c>
      <c r="BO11" s="7" t="s">
        <v>20</v>
      </c>
      <c r="BP11" s="7" t="s">
        <v>20</v>
      </c>
      <c r="BQ11" s="7" t="s">
        <v>20</v>
      </c>
      <c r="BR11" s="7" t="s">
        <v>20</v>
      </c>
      <c r="BS11" s="7" t="s">
        <v>20</v>
      </c>
      <c r="BT11" s="7" t="s">
        <v>20</v>
      </c>
      <c r="BU11" s="7" t="s">
        <v>20</v>
      </c>
      <c r="BV11" s="7" t="s">
        <v>20</v>
      </c>
      <c r="BW11" s="7" t="s">
        <v>20</v>
      </c>
      <c r="BX11" s="7" t="s">
        <v>20</v>
      </c>
      <c r="BY11" s="7" t="s">
        <v>20</v>
      </c>
      <c r="BZ11" s="7" t="s">
        <v>20</v>
      </c>
      <c r="CA11" s="7" t="s">
        <v>20</v>
      </c>
      <c r="CB11" s="7" t="s">
        <v>20</v>
      </c>
      <c r="CC11" s="7" t="s">
        <v>20</v>
      </c>
      <c r="CD11" s="7" t="s">
        <v>20</v>
      </c>
      <c r="CE11" s="7" t="s">
        <v>20</v>
      </c>
      <c r="CF11" s="7" t="s">
        <v>20</v>
      </c>
      <c r="CG11" s="7" t="s">
        <v>20</v>
      </c>
      <c r="CH11" s="7" t="s">
        <v>20</v>
      </c>
      <c r="CI11" s="7" t="s">
        <v>20</v>
      </c>
      <c r="CJ11" s="7" t="s">
        <v>20</v>
      </c>
      <c r="CK11" s="7" t="s">
        <v>20</v>
      </c>
      <c r="CL11" s="7" t="s">
        <v>20</v>
      </c>
      <c r="CM11" s="7" t="s">
        <v>20</v>
      </c>
      <c r="CN11" s="7" t="s">
        <v>20</v>
      </c>
    </row>
    <row r="12" spans="1:92" x14ac:dyDescent="0.25">
      <c r="A12" s="7" t="s">
        <v>236</v>
      </c>
      <c r="C12" s="7" t="s">
        <v>21</v>
      </c>
      <c r="D12" s="16">
        <v>6949</v>
      </c>
      <c r="T12" s="7" t="s">
        <v>21</v>
      </c>
      <c r="U12" s="7" t="s">
        <v>21</v>
      </c>
      <c r="V12" s="7" t="s">
        <v>21</v>
      </c>
      <c r="W12" s="7" t="s">
        <v>21</v>
      </c>
      <c r="X12" s="7" t="s">
        <v>21</v>
      </c>
      <c r="Y12" s="7" t="s">
        <v>21</v>
      </c>
      <c r="Z12" s="7" t="s">
        <v>21</v>
      </c>
      <c r="AA12" s="7" t="s">
        <v>21</v>
      </c>
      <c r="AB12" s="7" t="s">
        <v>21</v>
      </c>
      <c r="AC12" s="7" t="s">
        <v>21</v>
      </c>
      <c r="AD12" s="7" t="s">
        <v>21</v>
      </c>
      <c r="AE12" s="7" t="s">
        <v>21</v>
      </c>
      <c r="AF12" s="7" t="s">
        <v>21</v>
      </c>
      <c r="AG12" s="7" t="s">
        <v>21</v>
      </c>
      <c r="AH12" s="7" t="s">
        <v>21</v>
      </c>
      <c r="AI12" s="7" t="s">
        <v>21</v>
      </c>
      <c r="AJ12" s="7" t="s">
        <v>21</v>
      </c>
      <c r="AK12" s="7" t="s">
        <v>21</v>
      </c>
      <c r="AL12" s="7" t="s">
        <v>21</v>
      </c>
      <c r="AM12" s="7" t="s">
        <v>21</v>
      </c>
      <c r="AN12" s="7" t="s">
        <v>21</v>
      </c>
      <c r="AO12" s="7" t="s">
        <v>21</v>
      </c>
      <c r="AP12" s="7" t="s">
        <v>21</v>
      </c>
      <c r="AQ12" s="7" t="s">
        <v>21</v>
      </c>
      <c r="AR12" s="7" t="s">
        <v>21</v>
      </c>
      <c r="AS12" s="7" t="s">
        <v>21</v>
      </c>
      <c r="AT12" s="7" t="s">
        <v>21</v>
      </c>
      <c r="AU12" s="7" t="s">
        <v>21</v>
      </c>
      <c r="AV12" s="7" t="s">
        <v>21</v>
      </c>
      <c r="AW12" s="7" t="s">
        <v>21</v>
      </c>
      <c r="AX12" s="7" t="s">
        <v>21</v>
      </c>
      <c r="AY12" s="7" t="s">
        <v>21</v>
      </c>
      <c r="AZ12" s="7" t="s">
        <v>21</v>
      </c>
      <c r="BA12" s="7" t="s">
        <v>21</v>
      </c>
      <c r="BB12" s="7" t="s">
        <v>21</v>
      </c>
      <c r="BC12" s="7" t="s">
        <v>21</v>
      </c>
      <c r="BD12" s="7" t="s">
        <v>21</v>
      </c>
      <c r="BE12" s="7" t="s">
        <v>21</v>
      </c>
      <c r="BF12" s="7" t="s">
        <v>21</v>
      </c>
      <c r="BG12" s="7" t="s">
        <v>21</v>
      </c>
      <c r="BH12" s="7" t="s">
        <v>21</v>
      </c>
      <c r="BI12" s="7" t="s">
        <v>21</v>
      </c>
      <c r="BJ12" s="7" t="s">
        <v>21</v>
      </c>
      <c r="BK12" s="7" t="s">
        <v>21</v>
      </c>
      <c r="BL12" s="7" t="s">
        <v>21</v>
      </c>
      <c r="BM12" s="7" t="s">
        <v>21</v>
      </c>
      <c r="BN12" s="7" t="s">
        <v>21</v>
      </c>
      <c r="BO12" s="7" t="s">
        <v>21</v>
      </c>
      <c r="BP12" s="7" t="s">
        <v>21</v>
      </c>
      <c r="BQ12" s="7" t="s">
        <v>21</v>
      </c>
      <c r="BR12" s="7" t="s">
        <v>21</v>
      </c>
      <c r="BS12" s="7" t="s">
        <v>21</v>
      </c>
      <c r="BT12" s="7" t="s">
        <v>21</v>
      </c>
      <c r="BU12" s="7" t="s">
        <v>21</v>
      </c>
      <c r="BV12" s="7" t="s">
        <v>21</v>
      </c>
      <c r="BW12" s="7" t="s">
        <v>21</v>
      </c>
      <c r="BX12" s="7" t="s">
        <v>21</v>
      </c>
      <c r="BY12" s="7" t="s">
        <v>21</v>
      </c>
      <c r="BZ12" s="7" t="s">
        <v>21</v>
      </c>
      <c r="CA12" s="7" t="s">
        <v>21</v>
      </c>
      <c r="CB12" s="7" t="s">
        <v>21</v>
      </c>
      <c r="CC12" s="7" t="s">
        <v>21</v>
      </c>
      <c r="CD12" s="7" t="s">
        <v>21</v>
      </c>
      <c r="CE12" s="7" t="s">
        <v>21</v>
      </c>
      <c r="CF12" s="7" t="s">
        <v>21</v>
      </c>
      <c r="CG12" s="7" t="s">
        <v>21</v>
      </c>
      <c r="CH12" s="7" t="s">
        <v>21</v>
      </c>
      <c r="CI12" s="7" t="s">
        <v>21</v>
      </c>
      <c r="CJ12" s="7" t="s">
        <v>21</v>
      </c>
      <c r="CK12" s="7" t="s">
        <v>21</v>
      </c>
      <c r="CL12" s="7" t="s">
        <v>21</v>
      </c>
      <c r="CM12" s="7" t="s">
        <v>21</v>
      </c>
      <c r="CN12" s="7" t="s">
        <v>21</v>
      </c>
    </row>
    <row r="13" spans="1:92" x14ac:dyDescent="0.25">
      <c r="A13" s="7" t="s">
        <v>59</v>
      </c>
      <c r="C13" s="7" t="s">
        <v>22</v>
      </c>
      <c r="D13" s="16">
        <v>6949</v>
      </c>
      <c r="T13" s="7" t="s">
        <v>22</v>
      </c>
      <c r="U13" s="7" t="s">
        <v>22</v>
      </c>
      <c r="V13" s="7" t="s">
        <v>22</v>
      </c>
      <c r="W13" s="7" t="s">
        <v>22</v>
      </c>
      <c r="X13" s="7" t="s">
        <v>22</v>
      </c>
      <c r="Y13" s="7" t="s">
        <v>22</v>
      </c>
      <c r="Z13" s="7" t="s">
        <v>22</v>
      </c>
      <c r="AA13" s="7" t="s">
        <v>22</v>
      </c>
      <c r="AB13" s="7" t="s">
        <v>22</v>
      </c>
      <c r="AC13" s="7" t="s">
        <v>22</v>
      </c>
      <c r="AD13" s="7" t="s">
        <v>22</v>
      </c>
      <c r="AE13" s="7" t="s">
        <v>22</v>
      </c>
      <c r="AF13" s="7" t="s">
        <v>22</v>
      </c>
      <c r="AG13" s="7" t="s">
        <v>22</v>
      </c>
      <c r="AH13" s="7" t="s">
        <v>22</v>
      </c>
      <c r="AI13" s="7" t="s">
        <v>22</v>
      </c>
      <c r="AJ13" s="7" t="s">
        <v>22</v>
      </c>
      <c r="AK13" s="7" t="s">
        <v>22</v>
      </c>
      <c r="AL13" s="7" t="s">
        <v>22</v>
      </c>
      <c r="AM13" s="7" t="s">
        <v>22</v>
      </c>
      <c r="AN13" s="7" t="s">
        <v>22</v>
      </c>
      <c r="AO13" s="7" t="s">
        <v>22</v>
      </c>
      <c r="AP13" s="7" t="s">
        <v>22</v>
      </c>
      <c r="AQ13" s="7" t="s">
        <v>22</v>
      </c>
      <c r="AR13" s="7" t="s">
        <v>22</v>
      </c>
      <c r="AS13" s="7" t="s">
        <v>22</v>
      </c>
      <c r="AT13" s="7" t="s">
        <v>22</v>
      </c>
      <c r="AU13" s="7" t="s">
        <v>22</v>
      </c>
      <c r="AV13" s="7" t="s">
        <v>22</v>
      </c>
      <c r="AW13" s="7" t="s">
        <v>22</v>
      </c>
      <c r="AX13" s="7" t="s">
        <v>22</v>
      </c>
      <c r="AY13" s="7" t="s">
        <v>22</v>
      </c>
      <c r="AZ13" s="7" t="s">
        <v>22</v>
      </c>
      <c r="BA13" s="7" t="s">
        <v>22</v>
      </c>
      <c r="BB13" s="7" t="s">
        <v>22</v>
      </c>
      <c r="BC13" s="7" t="s">
        <v>22</v>
      </c>
      <c r="BD13" s="7" t="s">
        <v>22</v>
      </c>
      <c r="BE13" s="7" t="s">
        <v>22</v>
      </c>
      <c r="BF13" s="7" t="s">
        <v>22</v>
      </c>
      <c r="BG13" s="7" t="s">
        <v>22</v>
      </c>
      <c r="BH13" s="7" t="s">
        <v>22</v>
      </c>
      <c r="BI13" s="7" t="s">
        <v>22</v>
      </c>
      <c r="BJ13" s="7" t="s">
        <v>22</v>
      </c>
      <c r="BK13" s="7" t="s">
        <v>22</v>
      </c>
      <c r="BL13" s="7" t="s">
        <v>22</v>
      </c>
      <c r="BM13" s="7" t="s">
        <v>22</v>
      </c>
      <c r="BN13" s="7" t="s">
        <v>22</v>
      </c>
      <c r="BO13" s="7" t="s">
        <v>22</v>
      </c>
      <c r="BP13" s="7" t="s">
        <v>22</v>
      </c>
      <c r="BQ13" s="7" t="s">
        <v>22</v>
      </c>
      <c r="BR13" s="7" t="s">
        <v>22</v>
      </c>
      <c r="BS13" s="7" t="s">
        <v>22</v>
      </c>
      <c r="BT13" s="7" t="s">
        <v>22</v>
      </c>
      <c r="BU13" s="7" t="s">
        <v>22</v>
      </c>
      <c r="BV13" s="7" t="s">
        <v>22</v>
      </c>
      <c r="BW13" s="7" t="s">
        <v>22</v>
      </c>
      <c r="BX13" s="7" t="s">
        <v>22</v>
      </c>
      <c r="BY13" s="7" t="s">
        <v>22</v>
      </c>
      <c r="BZ13" s="7" t="s">
        <v>22</v>
      </c>
      <c r="CA13" s="7" t="s">
        <v>22</v>
      </c>
      <c r="CB13" s="7" t="s">
        <v>22</v>
      </c>
      <c r="CC13" s="7" t="s">
        <v>22</v>
      </c>
      <c r="CD13" s="7" t="s">
        <v>22</v>
      </c>
      <c r="CE13" s="7" t="s">
        <v>22</v>
      </c>
      <c r="CF13" s="7" t="s">
        <v>22</v>
      </c>
      <c r="CG13" s="7" t="s">
        <v>22</v>
      </c>
      <c r="CH13" s="7" t="s">
        <v>22</v>
      </c>
      <c r="CI13" s="7" t="s">
        <v>22</v>
      </c>
      <c r="CJ13" s="7" t="s">
        <v>22</v>
      </c>
      <c r="CK13" s="7" t="s">
        <v>22</v>
      </c>
      <c r="CL13" s="7" t="s">
        <v>22</v>
      </c>
      <c r="CM13" s="7" t="s">
        <v>22</v>
      </c>
      <c r="CN13" s="7" t="s">
        <v>22</v>
      </c>
    </row>
    <row r="14" spans="1:92" x14ac:dyDescent="0.25">
      <c r="A14" s="7" t="s">
        <v>9</v>
      </c>
      <c r="C14" s="7" t="s">
        <v>23</v>
      </c>
      <c r="D14" s="16">
        <v>6949</v>
      </c>
      <c r="T14" s="7" t="s">
        <v>23</v>
      </c>
      <c r="U14" s="7" t="s">
        <v>23</v>
      </c>
      <c r="V14" s="7" t="s">
        <v>23</v>
      </c>
      <c r="W14" s="7" t="s">
        <v>23</v>
      </c>
      <c r="X14" s="7" t="s">
        <v>23</v>
      </c>
      <c r="Y14" s="7" t="s">
        <v>23</v>
      </c>
      <c r="Z14" s="7" t="s">
        <v>23</v>
      </c>
      <c r="AA14" s="7" t="s">
        <v>23</v>
      </c>
      <c r="AB14" s="7" t="s">
        <v>23</v>
      </c>
      <c r="AC14" s="7" t="s">
        <v>23</v>
      </c>
      <c r="AD14" s="7" t="s">
        <v>23</v>
      </c>
      <c r="AE14" s="7" t="s">
        <v>23</v>
      </c>
      <c r="AF14" s="7" t="s">
        <v>23</v>
      </c>
      <c r="AG14" s="7" t="s">
        <v>23</v>
      </c>
      <c r="AH14" s="7" t="s">
        <v>23</v>
      </c>
      <c r="AI14" s="7" t="s">
        <v>23</v>
      </c>
      <c r="AJ14" s="7" t="s">
        <v>23</v>
      </c>
      <c r="AK14" s="7" t="s">
        <v>23</v>
      </c>
      <c r="AL14" s="7" t="s">
        <v>23</v>
      </c>
      <c r="AM14" s="7" t="s">
        <v>23</v>
      </c>
      <c r="AN14" s="7" t="s">
        <v>23</v>
      </c>
      <c r="AO14" s="7" t="s">
        <v>23</v>
      </c>
      <c r="AP14" s="7" t="s">
        <v>23</v>
      </c>
      <c r="AQ14" s="7" t="s">
        <v>23</v>
      </c>
      <c r="AR14" s="7" t="s">
        <v>23</v>
      </c>
      <c r="AS14" s="7" t="s">
        <v>23</v>
      </c>
      <c r="AT14" s="7" t="s">
        <v>23</v>
      </c>
      <c r="AU14" s="7" t="s">
        <v>23</v>
      </c>
      <c r="AV14" s="7" t="s">
        <v>23</v>
      </c>
      <c r="AW14" s="7" t="s">
        <v>23</v>
      </c>
      <c r="AX14" s="7" t="s">
        <v>23</v>
      </c>
      <c r="AY14" s="7" t="s">
        <v>23</v>
      </c>
      <c r="AZ14" s="7" t="s">
        <v>23</v>
      </c>
      <c r="BA14" s="7" t="s">
        <v>23</v>
      </c>
      <c r="BB14" s="7" t="s">
        <v>23</v>
      </c>
      <c r="BC14" s="7" t="s">
        <v>23</v>
      </c>
      <c r="BD14" s="7" t="s">
        <v>23</v>
      </c>
      <c r="BE14" s="7" t="s">
        <v>23</v>
      </c>
      <c r="BF14" s="7" t="s">
        <v>23</v>
      </c>
      <c r="BG14" s="7" t="s">
        <v>23</v>
      </c>
      <c r="BH14" s="7" t="s">
        <v>23</v>
      </c>
      <c r="BI14" s="7" t="s">
        <v>23</v>
      </c>
      <c r="BJ14" s="7" t="s">
        <v>23</v>
      </c>
      <c r="BK14" s="7" t="s">
        <v>23</v>
      </c>
      <c r="BL14" s="7" t="s">
        <v>23</v>
      </c>
      <c r="BM14" s="7" t="s">
        <v>23</v>
      </c>
      <c r="BN14" s="7" t="s">
        <v>23</v>
      </c>
      <c r="BO14" s="7" t="s">
        <v>23</v>
      </c>
      <c r="BP14" s="7" t="s">
        <v>23</v>
      </c>
      <c r="BQ14" s="7" t="s">
        <v>23</v>
      </c>
      <c r="BR14" s="7" t="s">
        <v>23</v>
      </c>
      <c r="BS14" s="7" t="s">
        <v>23</v>
      </c>
      <c r="BT14" s="7" t="s">
        <v>23</v>
      </c>
      <c r="BU14" s="7" t="s">
        <v>23</v>
      </c>
      <c r="BV14" s="7" t="s">
        <v>23</v>
      </c>
      <c r="BW14" s="7" t="s">
        <v>23</v>
      </c>
      <c r="BX14" s="7" t="s">
        <v>23</v>
      </c>
      <c r="BY14" s="7" t="s">
        <v>23</v>
      </c>
      <c r="BZ14" s="7" t="s">
        <v>23</v>
      </c>
      <c r="CA14" s="7" t="s">
        <v>23</v>
      </c>
      <c r="CB14" s="7" t="s">
        <v>23</v>
      </c>
      <c r="CC14" s="7" t="s">
        <v>23</v>
      </c>
      <c r="CD14" s="7" t="s">
        <v>23</v>
      </c>
      <c r="CE14" s="7" t="s">
        <v>23</v>
      </c>
      <c r="CF14" s="7" t="s">
        <v>23</v>
      </c>
      <c r="CG14" s="7" t="s">
        <v>23</v>
      </c>
      <c r="CH14" s="7" t="s">
        <v>23</v>
      </c>
      <c r="CI14" s="7" t="s">
        <v>23</v>
      </c>
      <c r="CJ14" s="7" t="s">
        <v>23</v>
      </c>
      <c r="CK14" s="7" t="s">
        <v>23</v>
      </c>
      <c r="CL14" s="7" t="s">
        <v>23</v>
      </c>
      <c r="CM14" s="7" t="s">
        <v>23</v>
      </c>
      <c r="CN14" s="7" t="s">
        <v>23</v>
      </c>
    </row>
    <row r="15" spans="1:92" x14ac:dyDescent="0.25">
      <c r="A15" s="13" t="s">
        <v>277</v>
      </c>
      <c r="C15" s="7" t="s">
        <v>24</v>
      </c>
      <c r="D15" s="16">
        <v>6949</v>
      </c>
      <c r="T15" s="7" t="s">
        <v>24</v>
      </c>
      <c r="U15" s="7" t="s">
        <v>24</v>
      </c>
      <c r="V15" s="7" t="s">
        <v>24</v>
      </c>
      <c r="W15" s="7" t="s">
        <v>24</v>
      </c>
      <c r="X15" s="7" t="s">
        <v>24</v>
      </c>
      <c r="Y15" s="7" t="s">
        <v>24</v>
      </c>
      <c r="Z15" s="7" t="s">
        <v>24</v>
      </c>
      <c r="AA15" s="7" t="s">
        <v>24</v>
      </c>
      <c r="AB15" s="7" t="s">
        <v>24</v>
      </c>
      <c r="AC15" s="7" t="s">
        <v>24</v>
      </c>
      <c r="AD15" s="7" t="s">
        <v>24</v>
      </c>
      <c r="AE15" s="7" t="s">
        <v>24</v>
      </c>
      <c r="AF15" s="7" t="s">
        <v>24</v>
      </c>
      <c r="AG15" s="7" t="s">
        <v>24</v>
      </c>
      <c r="AH15" s="7" t="s">
        <v>24</v>
      </c>
      <c r="AI15" s="7" t="s">
        <v>24</v>
      </c>
      <c r="AJ15" s="7" t="s">
        <v>24</v>
      </c>
      <c r="AK15" s="7" t="s">
        <v>24</v>
      </c>
      <c r="AL15" s="7" t="s">
        <v>24</v>
      </c>
      <c r="AM15" s="7" t="s">
        <v>24</v>
      </c>
      <c r="AN15" s="7" t="s">
        <v>24</v>
      </c>
      <c r="AO15" s="7" t="s">
        <v>24</v>
      </c>
      <c r="AP15" s="7" t="s">
        <v>24</v>
      </c>
      <c r="AQ15" s="7" t="s">
        <v>24</v>
      </c>
      <c r="AR15" s="7" t="s">
        <v>24</v>
      </c>
      <c r="AS15" s="7" t="s">
        <v>24</v>
      </c>
      <c r="AT15" s="7" t="s">
        <v>24</v>
      </c>
      <c r="AU15" s="7" t="s">
        <v>24</v>
      </c>
      <c r="AV15" s="7" t="s">
        <v>24</v>
      </c>
      <c r="AW15" s="7" t="s">
        <v>24</v>
      </c>
      <c r="AX15" s="7" t="s">
        <v>24</v>
      </c>
      <c r="AY15" s="7" t="s">
        <v>24</v>
      </c>
      <c r="AZ15" s="7" t="s">
        <v>24</v>
      </c>
      <c r="BA15" s="7" t="s">
        <v>24</v>
      </c>
      <c r="BB15" s="7" t="s">
        <v>24</v>
      </c>
      <c r="BC15" s="7" t="s">
        <v>24</v>
      </c>
      <c r="BD15" s="7" t="s">
        <v>24</v>
      </c>
      <c r="BE15" s="7" t="s">
        <v>24</v>
      </c>
      <c r="BF15" s="7" t="s">
        <v>24</v>
      </c>
      <c r="BG15" s="7" t="s">
        <v>24</v>
      </c>
      <c r="BH15" s="7" t="s">
        <v>24</v>
      </c>
      <c r="BI15" s="7" t="s">
        <v>24</v>
      </c>
      <c r="BJ15" s="7" t="s">
        <v>24</v>
      </c>
      <c r="BK15" s="7" t="s">
        <v>24</v>
      </c>
      <c r="BL15" s="7" t="s">
        <v>24</v>
      </c>
      <c r="BM15" s="7" t="s">
        <v>24</v>
      </c>
      <c r="BN15" s="7" t="s">
        <v>24</v>
      </c>
      <c r="BO15" s="7" t="s">
        <v>24</v>
      </c>
      <c r="BP15" s="7" t="s">
        <v>24</v>
      </c>
      <c r="BQ15" s="7" t="s">
        <v>24</v>
      </c>
      <c r="BR15" s="7" t="s">
        <v>24</v>
      </c>
      <c r="BS15" s="7" t="s">
        <v>24</v>
      </c>
      <c r="BT15" s="7" t="s">
        <v>24</v>
      </c>
      <c r="BU15" s="7" t="s">
        <v>24</v>
      </c>
      <c r="BV15" s="7" t="s">
        <v>24</v>
      </c>
      <c r="BW15" s="7" t="s">
        <v>24</v>
      </c>
      <c r="BX15" s="7" t="s">
        <v>24</v>
      </c>
      <c r="BY15" s="7" t="s">
        <v>24</v>
      </c>
      <c r="BZ15" s="7" t="s">
        <v>24</v>
      </c>
      <c r="CA15" s="7" t="s">
        <v>24</v>
      </c>
      <c r="CB15" s="7" t="s">
        <v>24</v>
      </c>
      <c r="CC15" s="7" t="s">
        <v>24</v>
      </c>
      <c r="CD15" s="7" t="s">
        <v>24</v>
      </c>
      <c r="CE15" s="7" t="s">
        <v>24</v>
      </c>
      <c r="CF15" s="7" t="s">
        <v>24</v>
      </c>
      <c r="CG15" s="7" t="s">
        <v>24</v>
      </c>
      <c r="CH15" s="7" t="s">
        <v>24</v>
      </c>
      <c r="CI15" s="7" t="s">
        <v>24</v>
      </c>
      <c r="CJ15" s="7" t="s">
        <v>24</v>
      </c>
      <c r="CK15" s="7" t="s">
        <v>24</v>
      </c>
      <c r="CL15" s="7" t="s">
        <v>24</v>
      </c>
      <c r="CM15" s="7" t="s">
        <v>24</v>
      </c>
      <c r="CN15" s="7" t="s">
        <v>24</v>
      </c>
    </row>
    <row r="16" spans="1:92" x14ac:dyDescent="0.25">
      <c r="C16" s="7" t="s">
        <v>25</v>
      </c>
      <c r="D16" s="16">
        <v>6949</v>
      </c>
      <c r="T16" s="7" t="s">
        <v>25</v>
      </c>
      <c r="U16" s="7" t="s">
        <v>25</v>
      </c>
      <c r="V16" s="7" t="s">
        <v>25</v>
      </c>
      <c r="W16" s="7" t="s">
        <v>25</v>
      </c>
      <c r="X16" s="7" t="s">
        <v>25</v>
      </c>
      <c r="Y16" s="7" t="s">
        <v>25</v>
      </c>
      <c r="Z16" s="7" t="s">
        <v>25</v>
      </c>
      <c r="AA16" s="7" t="s">
        <v>25</v>
      </c>
      <c r="AB16" s="7" t="s">
        <v>25</v>
      </c>
      <c r="AC16" s="7" t="s">
        <v>25</v>
      </c>
      <c r="AD16" s="7" t="s">
        <v>25</v>
      </c>
      <c r="AE16" s="7" t="s">
        <v>25</v>
      </c>
      <c r="AF16" s="7" t="s">
        <v>25</v>
      </c>
      <c r="AG16" s="7" t="s">
        <v>25</v>
      </c>
      <c r="AH16" s="7" t="s">
        <v>25</v>
      </c>
      <c r="AI16" s="7" t="s">
        <v>25</v>
      </c>
      <c r="AJ16" s="7" t="s">
        <v>25</v>
      </c>
      <c r="AK16" s="7" t="s">
        <v>25</v>
      </c>
      <c r="AL16" s="7" t="s">
        <v>25</v>
      </c>
      <c r="AM16" s="7" t="s">
        <v>25</v>
      </c>
      <c r="AN16" s="7" t="s">
        <v>25</v>
      </c>
      <c r="AO16" s="7" t="s">
        <v>25</v>
      </c>
      <c r="AP16" s="7" t="s">
        <v>25</v>
      </c>
      <c r="AQ16" s="7" t="s">
        <v>25</v>
      </c>
      <c r="AR16" s="7" t="s">
        <v>25</v>
      </c>
      <c r="AS16" s="7" t="s">
        <v>25</v>
      </c>
      <c r="AT16" s="7" t="s">
        <v>25</v>
      </c>
      <c r="AU16" s="7" t="s">
        <v>25</v>
      </c>
      <c r="AV16" s="7" t="s">
        <v>25</v>
      </c>
      <c r="AW16" s="7" t="s">
        <v>25</v>
      </c>
      <c r="AX16" s="7" t="s">
        <v>25</v>
      </c>
      <c r="AY16" s="7" t="s">
        <v>25</v>
      </c>
      <c r="AZ16" s="7" t="s">
        <v>25</v>
      </c>
      <c r="BA16" s="7" t="s">
        <v>25</v>
      </c>
      <c r="BB16" s="7" t="s">
        <v>25</v>
      </c>
      <c r="BC16" s="7" t="s">
        <v>25</v>
      </c>
      <c r="BD16" s="7" t="s">
        <v>25</v>
      </c>
      <c r="BE16" s="7" t="s">
        <v>25</v>
      </c>
      <c r="BF16" s="7" t="s">
        <v>25</v>
      </c>
      <c r="BG16" s="7" t="s">
        <v>25</v>
      </c>
      <c r="BH16" s="7" t="s">
        <v>25</v>
      </c>
      <c r="BI16" s="7" t="s">
        <v>25</v>
      </c>
      <c r="BJ16" s="7" t="s">
        <v>25</v>
      </c>
      <c r="BK16" s="7" t="s">
        <v>25</v>
      </c>
      <c r="BL16" s="7" t="s">
        <v>25</v>
      </c>
      <c r="BM16" s="7" t="s">
        <v>25</v>
      </c>
      <c r="BN16" s="7" t="s">
        <v>25</v>
      </c>
      <c r="BO16" s="7" t="s">
        <v>25</v>
      </c>
      <c r="BP16" s="7" t="s">
        <v>25</v>
      </c>
      <c r="BQ16" s="7" t="s">
        <v>25</v>
      </c>
      <c r="BR16" s="7" t="s">
        <v>25</v>
      </c>
      <c r="BS16" s="7" t="s">
        <v>25</v>
      </c>
      <c r="BT16" s="7" t="s">
        <v>25</v>
      </c>
      <c r="BU16" s="7" t="s">
        <v>25</v>
      </c>
      <c r="BV16" s="7" t="s">
        <v>25</v>
      </c>
      <c r="BW16" s="7" t="s">
        <v>25</v>
      </c>
      <c r="BX16" s="7" t="s">
        <v>25</v>
      </c>
      <c r="BY16" s="7" t="s">
        <v>25</v>
      </c>
      <c r="BZ16" s="7" t="s">
        <v>25</v>
      </c>
      <c r="CA16" s="7" t="s">
        <v>25</v>
      </c>
      <c r="CB16" s="7" t="s">
        <v>25</v>
      </c>
      <c r="CC16" s="7" t="s">
        <v>25</v>
      </c>
      <c r="CD16" s="7" t="s">
        <v>25</v>
      </c>
      <c r="CE16" s="7" t="s">
        <v>25</v>
      </c>
      <c r="CF16" s="7" t="s">
        <v>25</v>
      </c>
      <c r="CG16" s="7" t="s">
        <v>25</v>
      </c>
      <c r="CH16" s="7" t="s">
        <v>25</v>
      </c>
      <c r="CI16" s="7" t="s">
        <v>25</v>
      </c>
      <c r="CJ16" s="7" t="s">
        <v>25</v>
      </c>
      <c r="CK16" s="7" t="s">
        <v>25</v>
      </c>
      <c r="CL16" s="7" t="s">
        <v>25</v>
      </c>
      <c r="CM16" s="7" t="s">
        <v>25</v>
      </c>
      <c r="CN16" s="7" t="s">
        <v>25</v>
      </c>
    </row>
    <row r="17" spans="3:92" x14ac:dyDescent="0.25">
      <c r="C17" s="7" t="s">
        <v>26</v>
      </c>
      <c r="D17" s="16">
        <v>6949</v>
      </c>
      <c r="T17" s="7" t="s">
        <v>26</v>
      </c>
      <c r="U17" s="7" t="s">
        <v>26</v>
      </c>
      <c r="V17" s="7" t="s">
        <v>26</v>
      </c>
      <c r="W17" s="7" t="s">
        <v>26</v>
      </c>
      <c r="X17" s="7" t="s">
        <v>26</v>
      </c>
      <c r="Y17" s="7" t="s">
        <v>26</v>
      </c>
      <c r="Z17" s="7" t="s">
        <v>26</v>
      </c>
      <c r="AA17" s="7" t="s">
        <v>26</v>
      </c>
      <c r="AB17" s="7" t="s">
        <v>26</v>
      </c>
      <c r="AC17" s="7" t="s">
        <v>26</v>
      </c>
      <c r="AD17" s="7" t="s">
        <v>26</v>
      </c>
      <c r="AE17" s="7" t="s">
        <v>26</v>
      </c>
      <c r="AF17" s="7" t="s">
        <v>26</v>
      </c>
      <c r="AG17" s="7" t="s">
        <v>26</v>
      </c>
      <c r="AH17" s="7" t="s">
        <v>26</v>
      </c>
      <c r="AI17" s="7" t="s">
        <v>26</v>
      </c>
      <c r="AJ17" s="7" t="s">
        <v>26</v>
      </c>
      <c r="AK17" s="7" t="s">
        <v>26</v>
      </c>
      <c r="AL17" s="7" t="s">
        <v>26</v>
      </c>
      <c r="AM17" s="7" t="s">
        <v>26</v>
      </c>
      <c r="AN17" s="7" t="s">
        <v>26</v>
      </c>
      <c r="AO17" s="7" t="s">
        <v>26</v>
      </c>
      <c r="AP17" s="7" t="s">
        <v>26</v>
      </c>
      <c r="AQ17" s="7" t="s">
        <v>26</v>
      </c>
      <c r="AR17" s="7" t="s">
        <v>26</v>
      </c>
      <c r="AS17" s="7" t="s">
        <v>26</v>
      </c>
      <c r="AT17" s="7" t="s">
        <v>26</v>
      </c>
      <c r="AU17" s="7" t="s">
        <v>26</v>
      </c>
      <c r="AV17" s="7" t="s">
        <v>26</v>
      </c>
      <c r="AW17" s="7" t="s">
        <v>26</v>
      </c>
      <c r="AX17" s="7" t="s">
        <v>26</v>
      </c>
      <c r="AY17" s="7" t="s">
        <v>26</v>
      </c>
      <c r="AZ17" s="7" t="s">
        <v>26</v>
      </c>
      <c r="BA17" s="7" t="s">
        <v>26</v>
      </c>
      <c r="BB17" s="7" t="s">
        <v>26</v>
      </c>
      <c r="BC17" s="7" t="s">
        <v>26</v>
      </c>
      <c r="BD17" s="7" t="s">
        <v>26</v>
      </c>
      <c r="BE17" s="7" t="s">
        <v>26</v>
      </c>
      <c r="BF17" s="7" t="s">
        <v>26</v>
      </c>
      <c r="BG17" s="7" t="s">
        <v>26</v>
      </c>
      <c r="BH17" s="7" t="s">
        <v>26</v>
      </c>
      <c r="BI17" s="7" t="s">
        <v>26</v>
      </c>
      <c r="BJ17" s="7" t="s">
        <v>26</v>
      </c>
      <c r="BK17" s="7" t="s">
        <v>26</v>
      </c>
      <c r="BL17" s="7" t="s">
        <v>26</v>
      </c>
      <c r="BM17" s="7" t="s">
        <v>26</v>
      </c>
      <c r="BN17" s="7" t="s">
        <v>26</v>
      </c>
      <c r="BO17" s="7" t="s">
        <v>26</v>
      </c>
      <c r="BP17" s="7" t="s">
        <v>26</v>
      </c>
      <c r="BQ17" s="7" t="s">
        <v>26</v>
      </c>
      <c r="BR17" s="7" t="s">
        <v>26</v>
      </c>
      <c r="BS17" s="7" t="s">
        <v>26</v>
      </c>
      <c r="BT17" s="7" t="s">
        <v>26</v>
      </c>
      <c r="BU17" s="7" t="s">
        <v>26</v>
      </c>
      <c r="BV17" s="7" t="s">
        <v>26</v>
      </c>
      <c r="BW17" s="7" t="s">
        <v>26</v>
      </c>
      <c r="BX17" s="7" t="s">
        <v>26</v>
      </c>
      <c r="BY17" s="7" t="s">
        <v>26</v>
      </c>
      <c r="BZ17" s="7" t="s">
        <v>26</v>
      </c>
      <c r="CA17" s="7" t="s">
        <v>26</v>
      </c>
      <c r="CB17" s="7" t="s">
        <v>26</v>
      </c>
      <c r="CC17" s="7" t="s">
        <v>26</v>
      </c>
      <c r="CD17" s="7" t="s">
        <v>26</v>
      </c>
      <c r="CE17" s="7" t="s">
        <v>26</v>
      </c>
      <c r="CF17" s="7" t="s">
        <v>26</v>
      </c>
      <c r="CG17" s="7" t="s">
        <v>26</v>
      </c>
      <c r="CH17" s="7" t="s">
        <v>26</v>
      </c>
      <c r="CI17" s="7" t="s">
        <v>26</v>
      </c>
      <c r="CJ17" s="7" t="s">
        <v>26</v>
      </c>
      <c r="CK17" s="7" t="s">
        <v>26</v>
      </c>
      <c r="CL17" s="7" t="s">
        <v>26</v>
      </c>
      <c r="CM17" s="7" t="s">
        <v>26</v>
      </c>
      <c r="CN17" s="7" t="s">
        <v>26</v>
      </c>
    </row>
    <row r="18" spans="3:92" x14ac:dyDescent="0.25">
      <c r="C18" s="7" t="s">
        <v>27</v>
      </c>
      <c r="D18" s="16">
        <v>6949</v>
      </c>
      <c r="T18" s="7" t="s">
        <v>27</v>
      </c>
      <c r="U18" s="7" t="s">
        <v>27</v>
      </c>
      <c r="V18" s="7" t="s">
        <v>27</v>
      </c>
      <c r="W18" s="7" t="s">
        <v>27</v>
      </c>
      <c r="X18" s="7" t="s">
        <v>27</v>
      </c>
      <c r="Y18" s="7" t="s">
        <v>27</v>
      </c>
      <c r="Z18" s="7" t="s">
        <v>27</v>
      </c>
      <c r="AA18" s="7" t="s">
        <v>27</v>
      </c>
      <c r="AB18" s="7" t="s">
        <v>27</v>
      </c>
      <c r="AC18" s="7" t="s">
        <v>27</v>
      </c>
      <c r="AD18" s="7" t="s">
        <v>27</v>
      </c>
      <c r="AE18" s="7" t="s">
        <v>27</v>
      </c>
      <c r="AF18" s="7" t="s">
        <v>27</v>
      </c>
      <c r="AG18" s="7" t="s">
        <v>27</v>
      </c>
      <c r="AH18" s="7" t="s">
        <v>27</v>
      </c>
      <c r="AI18" s="7" t="s">
        <v>27</v>
      </c>
      <c r="AJ18" s="7" t="s">
        <v>27</v>
      </c>
      <c r="AK18" s="7" t="s">
        <v>27</v>
      </c>
      <c r="AL18" s="7" t="s">
        <v>27</v>
      </c>
      <c r="AM18" s="7" t="s">
        <v>27</v>
      </c>
      <c r="AN18" s="7" t="s">
        <v>27</v>
      </c>
      <c r="AO18" s="7" t="s">
        <v>27</v>
      </c>
      <c r="AP18" s="7" t="s">
        <v>27</v>
      </c>
      <c r="AQ18" s="7" t="s">
        <v>27</v>
      </c>
      <c r="AR18" s="7" t="s">
        <v>27</v>
      </c>
      <c r="AS18" s="7" t="s">
        <v>27</v>
      </c>
      <c r="AT18" s="7" t="s">
        <v>27</v>
      </c>
      <c r="AU18" s="7" t="s">
        <v>27</v>
      </c>
      <c r="AV18" s="7" t="s">
        <v>27</v>
      </c>
      <c r="AW18" s="7" t="s">
        <v>27</v>
      </c>
      <c r="AX18" s="7" t="s">
        <v>27</v>
      </c>
      <c r="AY18" s="7" t="s">
        <v>27</v>
      </c>
      <c r="AZ18" s="7" t="s">
        <v>27</v>
      </c>
      <c r="BA18" s="7" t="s">
        <v>27</v>
      </c>
      <c r="BB18" s="7" t="s">
        <v>27</v>
      </c>
      <c r="BC18" s="7" t="s">
        <v>27</v>
      </c>
      <c r="BD18" s="7" t="s">
        <v>27</v>
      </c>
      <c r="BE18" s="7" t="s">
        <v>27</v>
      </c>
      <c r="BF18" s="7" t="s">
        <v>27</v>
      </c>
      <c r="BG18" s="7" t="s">
        <v>27</v>
      </c>
      <c r="BH18" s="7" t="s">
        <v>27</v>
      </c>
      <c r="BI18" s="7" t="s">
        <v>27</v>
      </c>
      <c r="BJ18" s="7" t="s">
        <v>27</v>
      </c>
      <c r="BK18" s="7" t="s">
        <v>27</v>
      </c>
      <c r="BL18" s="7" t="s">
        <v>27</v>
      </c>
      <c r="BM18" s="7" t="s">
        <v>27</v>
      </c>
      <c r="BN18" s="7" t="s">
        <v>27</v>
      </c>
      <c r="BO18" s="7" t="s">
        <v>27</v>
      </c>
      <c r="BP18" s="7" t="s">
        <v>27</v>
      </c>
      <c r="BQ18" s="7" t="s">
        <v>27</v>
      </c>
      <c r="BR18" s="7" t="s">
        <v>27</v>
      </c>
      <c r="BS18" s="7" t="s">
        <v>27</v>
      </c>
      <c r="BT18" s="7" t="s">
        <v>27</v>
      </c>
      <c r="BU18" s="7" t="s">
        <v>27</v>
      </c>
      <c r="BV18" s="7" t="s">
        <v>27</v>
      </c>
      <c r="BW18" s="7" t="s">
        <v>27</v>
      </c>
      <c r="BX18" s="7" t="s">
        <v>27</v>
      </c>
      <c r="BY18" s="7" t="s">
        <v>27</v>
      </c>
      <c r="BZ18" s="7" t="s">
        <v>27</v>
      </c>
      <c r="CA18" s="7" t="s">
        <v>27</v>
      </c>
      <c r="CB18" s="7" t="s">
        <v>27</v>
      </c>
      <c r="CC18" s="7" t="s">
        <v>27</v>
      </c>
      <c r="CD18" s="7" t="s">
        <v>27</v>
      </c>
      <c r="CE18" s="7" t="s">
        <v>27</v>
      </c>
      <c r="CF18" s="7" t="s">
        <v>27</v>
      </c>
      <c r="CG18" s="7" t="s">
        <v>27</v>
      </c>
      <c r="CH18" s="7" t="s">
        <v>27</v>
      </c>
      <c r="CI18" s="7" t="s">
        <v>27</v>
      </c>
      <c r="CJ18" s="7" t="s">
        <v>27</v>
      </c>
      <c r="CK18" s="7" t="s">
        <v>27</v>
      </c>
      <c r="CL18" s="7" t="s">
        <v>27</v>
      </c>
      <c r="CM18" s="7" t="s">
        <v>27</v>
      </c>
      <c r="CN18" s="7" t="s">
        <v>27</v>
      </c>
    </row>
    <row r="19" spans="3:92" x14ac:dyDescent="0.25">
      <c r="C19" s="7" t="s">
        <v>28</v>
      </c>
      <c r="D19" s="16">
        <v>6949</v>
      </c>
      <c r="T19" s="7" t="s">
        <v>28</v>
      </c>
      <c r="U19" s="7" t="s">
        <v>28</v>
      </c>
      <c r="V19" s="7" t="s">
        <v>28</v>
      </c>
      <c r="W19" s="7" t="s">
        <v>28</v>
      </c>
      <c r="X19" s="7" t="s">
        <v>28</v>
      </c>
      <c r="Y19" s="7" t="s">
        <v>28</v>
      </c>
      <c r="Z19" s="7" t="s">
        <v>28</v>
      </c>
      <c r="AA19" s="7" t="s">
        <v>28</v>
      </c>
      <c r="AB19" s="7" t="s">
        <v>28</v>
      </c>
      <c r="AC19" s="7" t="s">
        <v>28</v>
      </c>
      <c r="AD19" s="7" t="s">
        <v>28</v>
      </c>
      <c r="AE19" s="7" t="s">
        <v>28</v>
      </c>
      <c r="AF19" s="7" t="s">
        <v>28</v>
      </c>
      <c r="AG19" s="7" t="s">
        <v>28</v>
      </c>
      <c r="AH19" s="7" t="s">
        <v>28</v>
      </c>
      <c r="AI19" s="7" t="s">
        <v>28</v>
      </c>
      <c r="AJ19" s="7" t="s">
        <v>28</v>
      </c>
      <c r="AK19" s="7" t="s">
        <v>28</v>
      </c>
      <c r="AL19" s="7" t="s">
        <v>28</v>
      </c>
      <c r="AM19" s="7" t="s">
        <v>28</v>
      </c>
      <c r="AN19" s="7" t="s">
        <v>28</v>
      </c>
      <c r="AO19" s="7" t="s">
        <v>28</v>
      </c>
      <c r="AP19" s="7" t="s">
        <v>28</v>
      </c>
      <c r="AQ19" s="7" t="s">
        <v>28</v>
      </c>
      <c r="AR19" s="7" t="s">
        <v>28</v>
      </c>
      <c r="AS19" s="7" t="s">
        <v>28</v>
      </c>
      <c r="AT19" s="7" t="s">
        <v>28</v>
      </c>
      <c r="AU19" s="7" t="s">
        <v>28</v>
      </c>
      <c r="AV19" s="7" t="s">
        <v>28</v>
      </c>
      <c r="AW19" s="7" t="s">
        <v>28</v>
      </c>
      <c r="AX19" s="7" t="s">
        <v>28</v>
      </c>
      <c r="AY19" s="7" t="s">
        <v>28</v>
      </c>
      <c r="AZ19" s="7" t="s">
        <v>28</v>
      </c>
      <c r="BA19" s="7" t="s">
        <v>28</v>
      </c>
      <c r="BB19" s="7" t="s">
        <v>28</v>
      </c>
      <c r="BC19" s="7" t="s">
        <v>28</v>
      </c>
      <c r="BD19" s="7" t="s">
        <v>28</v>
      </c>
      <c r="BE19" s="7" t="s">
        <v>28</v>
      </c>
      <c r="BF19" s="7" t="s">
        <v>28</v>
      </c>
      <c r="BG19" s="7" t="s">
        <v>28</v>
      </c>
      <c r="BH19" s="7" t="s">
        <v>28</v>
      </c>
      <c r="BI19" s="7" t="s">
        <v>28</v>
      </c>
      <c r="BJ19" s="7" t="s">
        <v>28</v>
      </c>
      <c r="BK19" s="7" t="s">
        <v>28</v>
      </c>
      <c r="BL19" s="7" t="s">
        <v>28</v>
      </c>
      <c r="BM19" s="7" t="s">
        <v>28</v>
      </c>
      <c r="BN19" s="7" t="s">
        <v>28</v>
      </c>
      <c r="BO19" s="7" t="s">
        <v>28</v>
      </c>
      <c r="BP19" s="7" t="s">
        <v>28</v>
      </c>
      <c r="BQ19" s="7" t="s">
        <v>28</v>
      </c>
      <c r="BR19" s="7" t="s">
        <v>28</v>
      </c>
      <c r="BS19" s="7" t="s">
        <v>28</v>
      </c>
      <c r="BT19" s="7" t="s">
        <v>28</v>
      </c>
      <c r="BU19" s="7" t="s">
        <v>28</v>
      </c>
      <c r="BV19" s="7" t="s">
        <v>28</v>
      </c>
      <c r="BW19" s="7" t="s">
        <v>28</v>
      </c>
      <c r="BX19" s="7" t="s">
        <v>28</v>
      </c>
      <c r="BY19" s="7" t="s">
        <v>28</v>
      </c>
      <c r="BZ19" s="7" t="s">
        <v>28</v>
      </c>
      <c r="CA19" s="7" t="s">
        <v>28</v>
      </c>
      <c r="CB19" s="7" t="s">
        <v>28</v>
      </c>
      <c r="CC19" s="7" t="s">
        <v>28</v>
      </c>
      <c r="CD19" s="7" t="s">
        <v>28</v>
      </c>
      <c r="CE19" s="7" t="s">
        <v>28</v>
      </c>
      <c r="CF19" s="7" t="s">
        <v>28</v>
      </c>
      <c r="CG19" s="7" t="s">
        <v>28</v>
      </c>
      <c r="CH19" s="7" t="s">
        <v>28</v>
      </c>
      <c r="CI19" s="7" t="s">
        <v>28</v>
      </c>
      <c r="CJ19" s="7" t="s">
        <v>28</v>
      </c>
      <c r="CK19" s="7" t="s">
        <v>28</v>
      </c>
      <c r="CL19" s="7" t="s">
        <v>28</v>
      </c>
      <c r="CM19" s="7" t="s">
        <v>28</v>
      </c>
      <c r="CN19" s="7" t="s">
        <v>28</v>
      </c>
    </row>
    <row r="20" spans="3:92" x14ac:dyDescent="0.25">
      <c r="C20" s="7" t="s">
        <v>29</v>
      </c>
      <c r="D20" s="16">
        <v>6949</v>
      </c>
      <c r="T20" s="7" t="s">
        <v>29</v>
      </c>
      <c r="U20" s="7" t="s">
        <v>29</v>
      </c>
      <c r="V20" s="7" t="s">
        <v>29</v>
      </c>
      <c r="W20" s="7" t="s">
        <v>29</v>
      </c>
      <c r="X20" s="7" t="s">
        <v>29</v>
      </c>
      <c r="Y20" s="7" t="s">
        <v>29</v>
      </c>
      <c r="Z20" s="7" t="s">
        <v>29</v>
      </c>
      <c r="AA20" s="7" t="s">
        <v>29</v>
      </c>
      <c r="AB20" s="7" t="s">
        <v>29</v>
      </c>
      <c r="AC20" s="7" t="s">
        <v>29</v>
      </c>
      <c r="AD20" s="7" t="s">
        <v>29</v>
      </c>
      <c r="AE20" s="7" t="s">
        <v>29</v>
      </c>
      <c r="AF20" s="7" t="s">
        <v>29</v>
      </c>
      <c r="AG20" s="7" t="s">
        <v>29</v>
      </c>
      <c r="AH20" s="7" t="s">
        <v>29</v>
      </c>
      <c r="AI20" s="7" t="s">
        <v>29</v>
      </c>
      <c r="AJ20" s="7" t="s">
        <v>29</v>
      </c>
      <c r="AK20" s="7" t="s">
        <v>29</v>
      </c>
      <c r="AL20" s="7" t="s">
        <v>29</v>
      </c>
      <c r="AM20" s="7" t="s">
        <v>29</v>
      </c>
      <c r="AN20" s="7" t="s">
        <v>29</v>
      </c>
      <c r="AO20" s="7" t="s">
        <v>29</v>
      </c>
      <c r="AP20" s="7" t="s">
        <v>29</v>
      </c>
      <c r="AQ20" s="7" t="s">
        <v>29</v>
      </c>
      <c r="AR20" s="7" t="s">
        <v>29</v>
      </c>
      <c r="AS20" s="7" t="s">
        <v>29</v>
      </c>
      <c r="AT20" s="7" t="s">
        <v>29</v>
      </c>
      <c r="AU20" s="7" t="s">
        <v>29</v>
      </c>
      <c r="AV20" s="7" t="s">
        <v>29</v>
      </c>
      <c r="AW20" s="7" t="s">
        <v>29</v>
      </c>
      <c r="AX20" s="7" t="s">
        <v>29</v>
      </c>
      <c r="AY20" s="7" t="s">
        <v>29</v>
      </c>
      <c r="AZ20" s="7" t="s">
        <v>29</v>
      </c>
      <c r="BA20" s="7" t="s">
        <v>29</v>
      </c>
      <c r="BB20" s="7" t="s">
        <v>29</v>
      </c>
      <c r="BC20" s="7" t="s">
        <v>29</v>
      </c>
      <c r="BD20" s="7" t="s">
        <v>29</v>
      </c>
      <c r="BE20" s="7" t="s">
        <v>29</v>
      </c>
      <c r="BF20" s="7" t="s">
        <v>29</v>
      </c>
      <c r="BG20" s="7" t="s">
        <v>29</v>
      </c>
      <c r="BH20" s="7" t="s">
        <v>29</v>
      </c>
      <c r="BI20" s="7" t="s">
        <v>29</v>
      </c>
      <c r="BJ20" s="7" t="s">
        <v>29</v>
      </c>
      <c r="BK20" s="7" t="s">
        <v>29</v>
      </c>
      <c r="BL20" s="7" t="s">
        <v>29</v>
      </c>
      <c r="BM20" s="7" t="s">
        <v>29</v>
      </c>
      <c r="BN20" s="7" t="s">
        <v>29</v>
      </c>
      <c r="BO20" s="7" t="s">
        <v>29</v>
      </c>
      <c r="BP20" s="7" t="s">
        <v>29</v>
      </c>
      <c r="BQ20" s="7" t="s">
        <v>29</v>
      </c>
      <c r="BR20" s="7" t="s">
        <v>29</v>
      </c>
      <c r="BS20" s="7" t="s">
        <v>29</v>
      </c>
      <c r="BT20" s="7" t="s">
        <v>29</v>
      </c>
      <c r="BU20" s="7" t="s">
        <v>29</v>
      </c>
      <c r="BV20" s="7" t="s">
        <v>29</v>
      </c>
      <c r="BW20" s="7" t="s">
        <v>29</v>
      </c>
      <c r="BX20" s="7" t="s">
        <v>29</v>
      </c>
      <c r="BY20" s="7" t="s">
        <v>29</v>
      </c>
      <c r="BZ20" s="7" t="s">
        <v>29</v>
      </c>
      <c r="CA20" s="7" t="s">
        <v>29</v>
      </c>
      <c r="CB20" s="7" t="s">
        <v>29</v>
      </c>
      <c r="CC20" s="7" t="s">
        <v>29</v>
      </c>
      <c r="CD20" s="7" t="s">
        <v>29</v>
      </c>
      <c r="CE20" s="7" t="s">
        <v>29</v>
      </c>
      <c r="CF20" s="7" t="s">
        <v>29</v>
      </c>
      <c r="CG20" s="7" t="s">
        <v>29</v>
      </c>
      <c r="CH20" s="7" t="s">
        <v>29</v>
      </c>
      <c r="CI20" s="7" t="s">
        <v>29</v>
      </c>
      <c r="CJ20" s="7" t="s">
        <v>29</v>
      </c>
      <c r="CK20" s="7" t="s">
        <v>29</v>
      </c>
      <c r="CL20" s="7" t="s">
        <v>29</v>
      </c>
      <c r="CM20" s="7" t="s">
        <v>29</v>
      </c>
      <c r="CN20" s="7" t="s">
        <v>29</v>
      </c>
    </row>
    <row r="21" spans="3:92" x14ac:dyDescent="0.25">
      <c r="C21" s="7" t="s">
        <v>30</v>
      </c>
      <c r="D21" s="16">
        <v>6949</v>
      </c>
      <c r="T21" s="7" t="s">
        <v>30</v>
      </c>
      <c r="U21" s="7" t="s">
        <v>30</v>
      </c>
      <c r="V21" s="7" t="s">
        <v>30</v>
      </c>
      <c r="W21" s="7" t="s">
        <v>30</v>
      </c>
      <c r="X21" s="7" t="s">
        <v>30</v>
      </c>
      <c r="Y21" s="7" t="s">
        <v>30</v>
      </c>
      <c r="Z21" s="7" t="s">
        <v>30</v>
      </c>
      <c r="AA21" s="7" t="s">
        <v>30</v>
      </c>
      <c r="AB21" s="7" t="s">
        <v>30</v>
      </c>
      <c r="AC21" s="7" t="s">
        <v>30</v>
      </c>
      <c r="AD21" s="7" t="s">
        <v>30</v>
      </c>
      <c r="AE21" s="7" t="s">
        <v>30</v>
      </c>
      <c r="AF21" s="7" t="s">
        <v>30</v>
      </c>
      <c r="AG21" s="7" t="s">
        <v>30</v>
      </c>
      <c r="AH21" s="7" t="s">
        <v>30</v>
      </c>
      <c r="AI21" s="7" t="s">
        <v>30</v>
      </c>
      <c r="AJ21" s="7" t="s">
        <v>30</v>
      </c>
      <c r="AK21" s="7" t="s">
        <v>30</v>
      </c>
      <c r="AL21" s="7" t="s">
        <v>30</v>
      </c>
      <c r="AM21" s="7" t="s">
        <v>30</v>
      </c>
      <c r="AN21" s="7" t="s">
        <v>30</v>
      </c>
      <c r="AO21" s="7" t="s">
        <v>30</v>
      </c>
      <c r="AP21" s="7" t="s">
        <v>30</v>
      </c>
      <c r="AQ21" s="7" t="s">
        <v>30</v>
      </c>
      <c r="AR21" s="7" t="s">
        <v>30</v>
      </c>
      <c r="AS21" s="7" t="s">
        <v>30</v>
      </c>
      <c r="AT21" s="7" t="s">
        <v>30</v>
      </c>
      <c r="AU21" s="7" t="s">
        <v>30</v>
      </c>
      <c r="AV21" s="7" t="s">
        <v>30</v>
      </c>
      <c r="AW21" s="7" t="s">
        <v>30</v>
      </c>
      <c r="AX21" s="7" t="s">
        <v>30</v>
      </c>
      <c r="AY21" s="7" t="s">
        <v>30</v>
      </c>
      <c r="AZ21" s="7" t="s">
        <v>30</v>
      </c>
      <c r="BA21" s="7" t="s">
        <v>30</v>
      </c>
      <c r="BB21" s="7" t="s">
        <v>30</v>
      </c>
      <c r="BC21" s="7" t="s">
        <v>30</v>
      </c>
      <c r="BD21" s="7" t="s">
        <v>30</v>
      </c>
      <c r="BE21" s="7" t="s">
        <v>30</v>
      </c>
      <c r="BF21" s="7" t="s">
        <v>30</v>
      </c>
      <c r="BG21" s="7" t="s">
        <v>30</v>
      </c>
      <c r="BH21" s="7" t="s">
        <v>30</v>
      </c>
      <c r="BI21" s="7" t="s">
        <v>30</v>
      </c>
      <c r="BJ21" s="7" t="s">
        <v>30</v>
      </c>
      <c r="BK21" s="7" t="s">
        <v>30</v>
      </c>
      <c r="BL21" s="7" t="s">
        <v>30</v>
      </c>
      <c r="BM21" s="7" t="s">
        <v>30</v>
      </c>
      <c r="BN21" s="7" t="s">
        <v>30</v>
      </c>
      <c r="BO21" s="7" t="s">
        <v>30</v>
      </c>
      <c r="BP21" s="7" t="s">
        <v>30</v>
      </c>
      <c r="BQ21" s="7" t="s">
        <v>30</v>
      </c>
      <c r="BR21" s="7" t="s">
        <v>30</v>
      </c>
      <c r="BS21" s="7" t="s">
        <v>30</v>
      </c>
      <c r="BT21" s="7" t="s">
        <v>30</v>
      </c>
      <c r="BU21" s="7" t="s">
        <v>30</v>
      </c>
      <c r="BV21" s="7" t="s">
        <v>30</v>
      </c>
      <c r="BW21" s="7" t="s">
        <v>30</v>
      </c>
      <c r="BX21" s="7" t="s">
        <v>30</v>
      </c>
      <c r="BY21" s="7" t="s">
        <v>30</v>
      </c>
      <c r="BZ21" s="7" t="s">
        <v>30</v>
      </c>
      <c r="CA21" s="7" t="s">
        <v>30</v>
      </c>
      <c r="CB21" s="7" t="s">
        <v>30</v>
      </c>
      <c r="CC21" s="7" t="s">
        <v>30</v>
      </c>
      <c r="CD21" s="7" t="s">
        <v>30</v>
      </c>
      <c r="CE21" s="7" t="s">
        <v>30</v>
      </c>
      <c r="CF21" s="7" t="s">
        <v>30</v>
      </c>
      <c r="CG21" s="7" t="s">
        <v>30</v>
      </c>
      <c r="CH21" s="7" t="s">
        <v>30</v>
      </c>
      <c r="CI21" s="7" t="s">
        <v>30</v>
      </c>
      <c r="CJ21" s="7" t="s">
        <v>30</v>
      </c>
      <c r="CK21" s="7" t="s">
        <v>30</v>
      </c>
      <c r="CL21" s="7" t="s">
        <v>30</v>
      </c>
      <c r="CM21" s="7" t="s">
        <v>30</v>
      </c>
      <c r="CN21" s="7" t="s">
        <v>30</v>
      </c>
    </row>
    <row r="22" spans="3:92" x14ac:dyDescent="0.25">
      <c r="C22" s="7" t="s">
        <v>31</v>
      </c>
      <c r="D22" s="16">
        <v>6949</v>
      </c>
      <c r="T22" s="7" t="s">
        <v>31</v>
      </c>
      <c r="U22" s="7" t="s">
        <v>31</v>
      </c>
      <c r="V22" s="7" t="s">
        <v>31</v>
      </c>
      <c r="W22" s="7" t="s">
        <v>31</v>
      </c>
      <c r="X22" s="7" t="s">
        <v>31</v>
      </c>
      <c r="Y22" s="7" t="s">
        <v>31</v>
      </c>
      <c r="Z22" s="7" t="s">
        <v>31</v>
      </c>
      <c r="AA22" s="7" t="s">
        <v>31</v>
      </c>
      <c r="AB22" s="7" t="s">
        <v>31</v>
      </c>
      <c r="AC22" s="7" t="s">
        <v>31</v>
      </c>
      <c r="AD22" s="7" t="s">
        <v>31</v>
      </c>
      <c r="AE22" s="7" t="s">
        <v>31</v>
      </c>
      <c r="AF22" s="7" t="s">
        <v>31</v>
      </c>
      <c r="AG22" s="7" t="s">
        <v>31</v>
      </c>
      <c r="AH22" s="7" t="s">
        <v>31</v>
      </c>
      <c r="AI22" s="7" t="s">
        <v>31</v>
      </c>
      <c r="AJ22" s="7" t="s">
        <v>31</v>
      </c>
      <c r="AK22" s="7" t="s">
        <v>31</v>
      </c>
      <c r="AL22" s="7" t="s">
        <v>31</v>
      </c>
      <c r="AM22" s="7" t="s">
        <v>31</v>
      </c>
      <c r="AN22" s="7" t="s">
        <v>31</v>
      </c>
      <c r="AO22" s="7" t="s">
        <v>31</v>
      </c>
      <c r="AP22" s="7" t="s">
        <v>31</v>
      </c>
      <c r="AQ22" s="7" t="s">
        <v>31</v>
      </c>
      <c r="AR22" s="7" t="s">
        <v>31</v>
      </c>
      <c r="AS22" s="7" t="s">
        <v>31</v>
      </c>
      <c r="AT22" s="7" t="s">
        <v>31</v>
      </c>
      <c r="AU22" s="7" t="s">
        <v>31</v>
      </c>
      <c r="AV22" s="7" t="s">
        <v>31</v>
      </c>
      <c r="AW22" s="7" t="s">
        <v>31</v>
      </c>
      <c r="AX22" s="7" t="s">
        <v>31</v>
      </c>
      <c r="AY22" s="7" t="s">
        <v>31</v>
      </c>
      <c r="AZ22" s="7" t="s">
        <v>31</v>
      </c>
      <c r="BA22" s="7" t="s">
        <v>31</v>
      </c>
      <c r="BB22" s="7" t="s">
        <v>31</v>
      </c>
      <c r="BC22" s="7" t="s">
        <v>31</v>
      </c>
      <c r="BD22" s="7" t="s">
        <v>31</v>
      </c>
      <c r="BE22" s="7" t="s">
        <v>31</v>
      </c>
      <c r="BF22" s="7" t="s">
        <v>31</v>
      </c>
      <c r="BG22" s="7" t="s">
        <v>31</v>
      </c>
      <c r="BH22" s="7" t="s">
        <v>31</v>
      </c>
      <c r="BI22" s="7" t="s">
        <v>31</v>
      </c>
      <c r="BJ22" s="7" t="s">
        <v>31</v>
      </c>
      <c r="BK22" s="7" t="s">
        <v>31</v>
      </c>
      <c r="BL22" s="7" t="s">
        <v>31</v>
      </c>
      <c r="BM22" s="7" t="s">
        <v>31</v>
      </c>
      <c r="BN22" s="7" t="s">
        <v>31</v>
      </c>
      <c r="BO22" s="7" t="s">
        <v>31</v>
      </c>
      <c r="BP22" s="7" t="s">
        <v>31</v>
      </c>
      <c r="BQ22" s="7" t="s">
        <v>31</v>
      </c>
      <c r="BR22" s="7" t="s">
        <v>31</v>
      </c>
      <c r="BS22" s="7" t="s">
        <v>31</v>
      </c>
      <c r="BT22" s="7" t="s">
        <v>31</v>
      </c>
      <c r="BU22" s="7" t="s">
        <v>31</v>
      </c>
      <c r="BV22" s="7" t="s">
        <v>31</v>
      </c>
      <c r="BW22" s="7" t="s">
        <v>31</v>
      </c>
      <c r="BX22" s="7" t="s">
        <v>31</v>
      </c>
      <c r="BY22" s="7" t="s">
        <v>31</v>
      </c>
      <c r="BZ22" s="7" t="s">
        <v>31</v>
      </c>
      <c r="CA22" s="7" t="s">
        <v>31</v>
      </c>
      <c r="CB22" s="7" t="s">
        <v>31</v>
      </c>
      <c r="CC22" s="7" t="s">
        <v>31</v>
      </c>
      <c r="CD22" s="7" t="s">
        <v>31</v>
      </c>
      <c r="CE22" s="7" t="s">
        <v>31</v>
      </c>
      <c r="CF22" s="7" t="s">
        <v>31</v>
      </c>
      <c r="CG22" s="7" t="s">
        <v>31</v>
      </c>
      <c r="CH22" s="7" t="s">
        <v>31</v>
      </c>
      <c r="CI22" s="7" t="s">
        <v>31</v>
      </c>
      <c r="CJ22" s="7" t="s">
        <v>31</v>
      </c>
      <c r="CK22" s="7" t="s">
        <v>31</v>
      </c>
      <c r="CL22" s="7" t="s">
        <v>31</v>
      </c>
      <c r="CM22" s="7" t="s">
        <v>31</v>
      </c>
      <c r="CN22" s="7" t="s">
        <v>31</v>
      </c>
    </row>
    <row r="23" spans="3:92" x14ac:dyDescent="0.25">
      <c r="C23" s="7" t="s">
        <v>32</v>
      </c>
      <c r="D23" s="16">
        <v>6949</v>
      </c>
      <c r="T23" s="7" t="s">
        <v>32</v>
      </c>
      <c r="U23" s="7" t="s">
        <v>32</v>
      </c>
      <c r="V23" s="7" t="s">
        <v>32</v>
      </c>
      <c r="W23" s="7" t="s">
        <v>32</v>
      </c>
      <c r="X23" s="7" t="s">
        <v>32</v>
      </c>
      <c r="Y23" s="7" t="s">
        <v>32</v>
      </c>
      <c r="Z23" s="7" t="s">
        <v>32</v>
      </c>
      <c r="AA23" s="7" t="s">
        <v>32</v>
      </c>
      <c r="AB23" s="7" t="s">
        <v>32</v>
      </c>
      <c r="AC23" s="7" t="s">
        <v>32</v>
      </c>
      <c r="AD23" s="7" t="s">
        <v>32</v>
      </c>
      <c r="AE23" s="7" t="s">
        <v>32</v>
      </c>
      <c r="AF23" s="7" t="s">
        <v>32</v>
      </c>
      <c r="AG23" s="7" t="s">
        <v>32</v>
      </c>
      <c r="AH23" s="7" t="s">
        <v>32</v>
      </c>
      <c r="AI23" s="7" t="s">
        <v>32</v>
      </c>
      <c r="AJ23" s="7" t="s">
        <v>32</v>
      </c>
      <c r="AK23" s="7" t="s">
        <v>32</v>
      </c>
      <c r="AL23" s="7" t="s">
        <v>32</v>
      </c>
      <c r="AM23" s="7" t="s">
        <v>32</v>
      </c>
      <c r="AN23" s="7" t="s">
        <v>32</v>
      </c>
      <c r="AO23" s="7" t="s">
        <v>32</v>
      </c>
      <c r="AP23" s="7" t="s">
        <v>32</v>
      </c>
      <c r="AQ23" s="7" t="s">
        <v>32</v>
      </c>
      <c r="AR23" s="7" t="s">
        <v>32</v>
      </c>
      <c r="AS23" s="7" t="s">
        <v>32</v>
      </c>
      <c r="AT23" s="7" t="s">
        <v>32</v>
      </c>
      <c r="AU23" s="7" t="s">
        <v>32</v>
      </c>
      <c r="AV23" s="7" t="s">
        <v>32</v>
      </c>
      <c r="AW23" s="7" t="s">
        <v>32</v>
      </c>
      <c r="AX23" s="7" t="s">
        <v>32</v>
      </c>
      <c r="AY23" s="7" t="s">
        <v>32</v>
      </c>
      <c r="AZ23" s="7" t="s">
        <v>32</v>
      </c>
      <c r="BA23" s="7" t="s">
        <v>32</v>
      </c>
      <c r="BB23" s="7" t="s">
        <v>32</v>
      </c>
      <c r="BC23" s="7" t="s">
        <v>32</v>
      </c>
      <c r="BD23" s="7" t="s">
        <v>32</v>
      </c>
      <c r="BE23" s="7" t="s">
        <v>32</v>
      </c>
      <c r="BF23" s="7" t="s">
        <v>32</v>
      </c>
      <c r="BG23" s="7" t="s">
        <v>32</v>
      </c>
      <c r="BH23" s="7" t="s">
        <v>32</v>
      </c>
      <c r="BI23" s="7" t="s">
        <v>32</v>
      </c>
      <c r="BJ23" s="7" t="s">
        <v>32</v>
      </c>
      <c r="BK23" s="7" t="s">
        <v>32</v>
      </c>
      <c r="BL23" s="7" t="s">
        <v>32</v>
      </c>
      <c r="BM23" s="7" t="s">
        <v>32</v>
      </c>
      <c r="BN23" s="7" t="s">
        <v>32</v>
      </c>
      <c r="BO23" s="7" t="s">
        <v>32</v>
      </c>
      <c r="BP23" s="7" t="s">
        <v>32</v>
      </c>
      <c r="BQ23" s="7" t="s">
        <v>32</v>
      </c>
      <c r="BR23" s="7" t="s">
        <v>32</v>
      </c>
      <c r="BS23" s="7" t="s">
        <v>32</v>
      </c>
      <c r="BT23" s="7" t="s">
        <v>32</v>
      </c>
      <c r="BU23" s="7" t="s">
        <v>32</v>
      </c>
      <c r="BV23" s="7" t="s">
        <v>32</v>
      </c>
      <c r="BW23" s="7" t="s">
        <v>32</v>
      </c>
      <c r="BX23" s="7" t="s">
        <v>32</v>
      </c>
      <c r="BY23" s="7" t="s">
        <v>32</v>
      </c>
      <c r="BZ23" s="7" t="s">
        <v>32</v>
      </c>
      <c r="CA23" s="7" t="s">
        <v>32</v>
      </c>
      <c r="CB23" s="7" t="s">
        <v>32</v>
      </c>
      <c r="CC23" s="7" t="s">
        <v>32</v>
      </c>
      <c r="CD23" s="7" t="s">
        <v>32</v>
      </c>
      <c r="CE23" s="7" t="s">
        <v>32</v>
      </c>
      <c r="CF23" s="7" t="s">
        <v>32</v>
      </c>
      <c r="CG23" s="7" t="s">
        <v>32</v>
      </c>
      <c r="CH23" s="7" t="s">
        <v>32</v>
      </c>
      <c r="CI23" s="7" t="s">
        <v>32</v>
      </c>
      <c r="CJ23" s="7" t="s">
        <v>32</v>
      </c>
      <c r="CK23" s="7" t="s">
        <v>32</v>
      </c>
      <c r="CL23" s="7" t="s">
        <v>32</v>
      </c>
      <c r="CM23" s="7" t="s">
        <v>32</v>
      </c>
      <c r="CN23" s="7" t="s">
        <v>32</v>
      </c>
    </row>
    <row r="24" spans="3:92" x14ac:dyDescent="0.25">
      <c r="C24" s="7" t="s">
        <v>33</v>
      </c>
      <c r="D24" s="16">
        <v>6949</v>
      </c>
      <c r="T24" s="7" t="s">
        <v>33</v>
      </c>
      <c r="U24" s="7" t="s">
        <v>33</v>
      </c>
      <c r="V24" s="7" t="s">
        <v>33</v>
      </c>
      <c r="W24" s="7" t="s">
        <v>33</v>
      </c>
      <c r="X24" s="7" t="s">
        <v>33</v>
      </c>
      <c r="Y24" s="7" t="s">
        <v>33</v>
      </c>
      <c r="Z24" s="7" t="s">
        <v>33</v>
      </c>
      <c r="AA24" s="7" t="s">
        <v>33</v>
      </c>
      <c r="AB24" s="7" t="s">
        <v>33</v>
      </c>
      <c r="AC24" s="7" t="s">
        <v>33</v>
      </c>
      <c r="AD24" s="7" t="s">
        <v>33</v>
      </c>
      <c r="AE24" s="7" t="s">
        <v>33</v>
      </c>
      <c r="AF24" s="7" t="s">
        <v>33</v>
      </c>
      <c r="AG24" s="7" t="s">
        <v>33</v>
      </c>
      <c r="AH24" s="7" t="s">
        <v>33</v>
      </c>
      <c r="AI24" s="7" t="s">
        <v>33</v>
      </c>
      <c r="AJ24" s="7" t="s">
        <v>33</v>
      </c>
      <c r="AK24" s="7" t="s">
        <v>33</v>
      </c>
      <c r="AL24" s="7" t="s">
        <v>33</v>
      </c>
      <c r="AM24" s="7" t="s">
        <v>33</v>
      </c>
      <c r="AN24" s="7" t="s">
        <v>33</v>
      </c>
      <c r="AO24" s="7" t="s">
        <v>33</v>
      </c>
      <c r="AP24" s="7" t="s">
        <v>33</v>
      </c>
      <c r="AQ24" s="7" t="s">
        <v>33</v>
      </c>
      <c r="AR24" s="7" t="s">
        <v>33</v>
      </c>
      <c r="AS24" s="7" t="s">
        <v>33</v>
      </c>
      <c r="AT24" s="7" t="s">
        <v>33</v>
      </c>
      <c r="AU24" s="7" t="s">
        <v>33</v>
      </c>
      <c r="AV24" s="7" t="s">
        <v>33</v>
      </c>
      <c r="AW24" s="7" t="s">
        <v>33</v>
      </c>
      <c r="AX24" s="7" t="s">
        <v>33</v>
      </c>
      <c r="AY24" s="7" t="s">
        <v>33</v>
      </c>
      <c r="AZ24" s="7" t="s">
        <v>33</v>
      </c>
      <c r="BA24" s="7" t="s">
        <v>33</v>
      </c>
      <c r="BB24" s="7" t="s">
        <v>33</v>
      </c>
      <c r="BC24" s="7" t="s">
        <v>33</v>
      </c>
      <c r="BD24" s="7" t="s">
        <v>33</v>
      </c>
      <c r="BE24" s="7" t="s">
        <v>33</v>
      </c>
      <c r="BF24" s="7" t="s">
        <v>33</v>
      </c>
      <c r="BG24" s="7" t="s">
        <v>33</v>
      </c>
      <c r="BH24" s="7" t="s">
        <v>33</v>
      </c>
      <c r="BI24" s="7" t="s">
        <v>33</v>
      </c>
      <c r="BJ24" s="7" t="s">
        <v>33</v>
      </c>
      <c r="BK24" s="7" t="s">
        <v>33</v>
      </c>
      <c r="BL24" s="7" t="s">
        <v>33</v>
      </c>
      <c r="BM24" s="7" t="s">
        <v>33</v>
      </c>
      <c r="BN24" s="7" t="s">
        <v>33</v>
      </c>
      <c r="BO24" s="7" t="s">
        <v>33</v>
      </c>
      <c r="BP24" s="7" t="s">
        <v>33</v>
      </c>
      <c r="BQ24" s="7" t="s">
        <v>33</v>
      </c>
      <c r="BR24" s="7" t="s">
        <v>33</v>
      </c>
      <c r="BS24" s="7" t="s">
        <v>33</v>
      </c>
      <c r="BT24" s="7" t="s">
        <v>33</v>
      </c>
      <c r="BU24" s="7" t="s">
        <v>33</v>
      </c>
      <c r="BV24" s="7" t="s">
        <v>33</v>
      </c>
      <c r="BW24" s="7" t="s">
        <v>33</v>
      </c>
      <c r="BX24" s="7" t="s">
        <v>33</v>
      </c>
      <c r="BY24" s="7" t="s">
        <v>33</v>
      </c>
      <c r="BZ24" s="7" t="s">
        <v>33</v>
      </c>
      <c r="CA24" s="7" t="s">
        <v>33</v>
      </c>
      <c r="CB24" s="7" t="s">
        <v>33</v>
      </c>
      <c r="CC24" s="7" t="s">
        <v>33</v>
      </c>
      <c r="CD24" s="7" t="s">
        <v>33</v>
      </c>
      <c r="CE24" s="7" t="s">
        <v>33</v>
      </c>
      <c r="CF24" s="7" t="s">
        <v>33</v>
      </c>
      <c r="CG24" s="7" t="s">
        <v>33</v>
      </c>
      <c r="CH24" s="7" t="s">
        <v>33</v>
      </c>
      <c r="CI24" s="7" t="s">
        <v>33</v>
      </c>
      <c r="CJ24" s="7" t="s">
        <v>33</v>
      </c>
      <c r="CK24" s="7" t="s">
        <v>33</v>
      </c>
      <c r="CL24" s="7" t="s">
        <v>33</v>
      </c>
      <c r="CM24" s="7" t="s">
        <v>33</v>
      </c>
      <c r="CN24" s="7" t="s">
        <v>33</v>
      </c>
    </row>
    <row r="25" spans="3:92" x14ac:dyDescent="0.25">
      <c r="C25" s="7" t="s">
        <v>34</v>
      </c>
      <c r="D25" s="16">
        <v>6949</v>
      </c>
      <c r="T25" s="7" t="s">
        <v>34</v>
      </c>
      <c r="U25" s="7" t="s">
        <v>34</v>
      </c>
      <c r="V25" s="7" t="s">
        <v>34</v>
      </c>
      <c r="W25" s="7" t="s">
        <v>34</v>
      </c>
      <c r="X25" s="7" t="s">
        <v>34</v>
      </c>
      <c r="Y25" s="7" t="s">
        <v>34</v>
      </c>
      <c r="Z25" s="7" t="s">
        <v>34</v>
      </c>
      <c r="AA25" s="7" t="s">
        <v>34</v>
      </c>
      <c r="AB25" s="7" t="s">
        <v>34</v>
      </c>
      <c r="AC25" s="7" t="s">
        <v>34</v>
      </c>
      <c r="AD25" s="7" t="s">
        <v>34</v>
      </c>
      <c r="AE25" s="7" t="s">
        <v>34</v>
      </c>
      <c r="AF25" s="7" t="s">
        <v>34</v>
      </c>
      <c r="AG25" s="7" t="s">
        <v>34</v>
      </c>
      <c r="AH25" s="7" t="s">
        <v>34</v>
      </c>
      <c r="AI25" s="7" t="s">
        <v>34</v>
      </c>
      <c r="AJ25" s="7" t="s">
        <v>34</v>
      </c>
      <c r="AK25" s="7" t="s">
        <v>34</v>
      </c>
      <c r="AL25" s="7" t="s">
        <v>34</v>
      </c>
      <c r="AM25" s="7" t="s">
        <v>34</v>
      </c>
      <c r="AN25" s="7" t="s">
        <v>34</v>
      </c>
      <c r="AO25" s="7" t="s">
        <v>34</v>
      </c>
      <c r="AP25" s="7" t="s">
        <v>34</v>
      </c>
      <c r="AQ25" s="7" t="s">
        <v>34</v>
      </c>
      <c r="AR25" s="7" t="s">
        <v>34</v>
      </c>
      <c r="AS25" s="7" t="s">
        <v>34</v>
      </c>
      <c r="AT25" s="7" t="s">
        <v>34</v>
      </c>
      <c r="AU25" s="7" t="s">
        <v>34</v>
      </c>
      <c r="AV25" s="7" t="s">
        <v>34</v>
      </c>
      <c r="AW25" s="7" t="s">
        <v>34</v>
      </c>
      <c r="AX25" s="7" t="s">
        <v>34</v>
      </c>
      <c r="AY25" s="7" t="s">
        <v>34</v>
      </c>
      <c r="AZ25" s="7" t="s">
        <v>34</v>
      </c>
      <c r="BA25" s="7" t="s">
        <v>34</v>
      </c>
      <c r="BB25" s="7" t="s">
        <v>34</v>
      </c>
      <c r="BC25" s="7" t="s">
        <v>34</v>
      </c>
      <c r="BD25" s="7" t="s">
        <v>34</v>
      </c>
      <c r="BE25" s="7" t="s">
        <v>34</v>
      </c>
      <c r="BF25" s="7" t="s">
        <v>34</v>
      </c>
      <c r="BG25" s="7" t="s">
        <v>34</v>
      </c>
      <c r="BH25" s="7" t="s">
        <v>34</v>
      </c>
      <c r="BI25" s="7" t="s">
        <v>34</v>
      </c>
      <c r="BJ25" s="7" t="s">
        <v>34</v>
      </c>
      <c r="BK25" s="7" t="s">
        <v>34</v>
      </c>
      <c r="BL25" s="7" t="s">
        <v>34</v>
      </c>
      <c r="BM25" s="7" t="s">
        <v>34</v>
      </c>
      <c r="BN25" s="7" t="s">
        <v>34</v>
      </c>
      <c r="BO25" s="7" t="s">
        <v>34</v>
      </c>
      <c r="BP25" s="7" t="s">
        <v>34</v>
      </c>
      <c r="BQ25" s="7" t="s">
        <v>34</v>
      </c>
      <c r="BR25" s="7" t="s">
        <v>34</v>
      </c>
      <c r="BS25" s="7" t="s">
        <v>34</v>
      </c>
      <c r="BT25" s="7" t="s">
        <v>34</v>
      </c>
      <c r="BU25" s="7" t="s">
        <v>34</v>
      </c>
      <c r="BV25" s="7" t="s">
        <v>34</v>
      </c>
      <c r="BW25" s="7" t="s">
        <v>34</v>
      </c>
      <c r="BX25" s="7" t="s">
        <v>34</v>
      </c>
      <c r="BY25" s="7" t="s">
        <v>34</v>
      </c>
      <c r="BZ25" s="7" t="s">
        <v>34</v>
      </c>
      <c r="CA25" s="7" t="s">
        <v>34</v>
      </c>
      <c r="CB25" s="7" t="s">
        <v>34</v>
      </c>
      <c r="CC25" s="7" t="s">
        <v>34</v>
      </c>
      <c r="CD25" s="7" t="s">
        <v>34</v>
      </c>
      <c r="CE25" s="7" t="s">
        <v>34</v>
      </c>
      <c r="CF25" s="7" t="s">
        <v>34</v>
      </c>
      <c r="CG25" s="7" t="s">
        <v>34</v>
      </c>
      <c r="CH25" s="7" t="s">
        <v>34</v>
      </c>
      <c r="CI25" s="7" t="s">
        <v>34</v>
      </c>
      <c r="CJ25" s="7" t="s">
        <v>34</v>
      </c>
      <c r="CK25" s="7" t="s">
        <v>34</v>
      </c>
      <c r="CL25" s="7" t="s">
        <v>34</v>
      </c>
      <c r="CM25" s="7" t="s">
        <v>34</v>
      </c>
      <c r="CN25" s="7" t="s">
        <v>34</v>
      </c>
    </row>
    <row r="26" spans="3:92" x14ac:dyDescent="0.25">
      <c r="C26" s="7" t="s">
        <v>35</v>
      </c>
      <c r="D26" s="16">
        <v>6949</v>
      </c>
      <c r="T26" s="7" t="s">
        <v>35</v>
      </c>
      <c r="U26" s="7" t="s">
        <v>35</v>
      </c>
      <c r="V26" s="7" t="s">
        <v>35</v>
      </c>
      <c r="W26" s="7" t="s">
        <v>35</v>
      </c>
      <c r="X26" s="7" t="s">
        <v>35</v>
      </c>
      <c r="Y26" s="7" t="s">
        <v>35</v>
      </c>
      <c r="Z26" s="7" t="s">
        <v>35</v>
      </c>
      <c r="AA26" s="7" t="s">
        <v>35</v>
      </c>
      <c r="AB26" s="7" t="s">
        <v>35</v>
      </c>
      <c r="AC26" s="7" t="s">
        <v>35</v>
      </c>
      <c r="AD26" s="7" t="s">
        <v>35</v>
      </c>
      <c r="AE26" s="7" t="s">
        <v>35</v>
      </c>
      <c r="AF26" s="7" t="s">
        <v>35</v>
      </c>
      <c r="AG26" s="7" t="s">
        <v>35</v>
      </c>
      <c r="AH26" s="7" t="s">
        <v>35</v>
      </c>
      <c r="AI26" s="7" t="s">
        <v>35</v>
      </c>
      <c r="AJ26" s="7" t="s">
        <v>35</v>
      </c>
      <c r="AK26" s="7" t="s">
        <v>35</v>
      </c>
      <c r="AL26" s="7" t="s">
        <v>35</v>
      </c>
      <c r="AM26" s="7" t="s">
        <v>35</v>
      </c>
      <c r="AN26" s="7" t="s">
        <v>35</v>
      </c>
      <c r="AO26" s="7" t="s">
        <v>35</v>
      </c>
      <c r="AP26" s="7" t="s">
        <v>35</v>
      </c>
      <c r="AQ26" s="7" t="s">
        <v>35</v>
      </c>
      <c r="AR26" s="7" t="s">
        <v>35</v>
      </c>
      <c r="AS26" s="7" t="s">
        <v>35</v>
      </c>
      <c r="AT26" s="7" t="s">
        <v>35</v>
      </c>
      <c r="AU26" s="7" t="s">
        <v>35</v>
      </c>
      <c r="AV26" s="7" t="s">
        <v>35</v>
      </c>
      <c r="AW26" s="7" t="s">
        <v>35</v>
      </c>
      <c r="AX26" s="7" t="s">
        <v>35</v>
      </c>
      <c r="AY26" s="7" t="s">
        <v>35</v>
      </c>
      <c r="AZ26" s="7" t="s">
        <v>35</v>
      </c>
      <c r="BA26" s="7" t="s">
        <v>35</v>
      </c>
      <c r="BB26" s="7" t="s">
        <v>35</v>
      </c>
      <c r="BC26" s="7" t="s">
        <v>35</v>
      </c>
      <c r="BD26" s="7" t="s">
        <v>35</v>
      </c>
      <c r="BE26" s="7" t="s">
        <v>35</v>
      </c>
      <c r="BF26" s="7" t="s">
        <v>35</v>
      </c>
      <c r="BG26" s="7" t="s">
        <v>35</v>
      </c>
      <c r="BH26" s="7" t="s">
        <v>35</v>
      </c>
      <c r="BI26" s="7" t="s">
        <v>35</v>
      </c>
      <c r="BJ26" s="7" t="s">
        <v>35</v>
      </c>
      <c r="BK26" s="7" t="s">
        <v>35</v>
      </c>
      <c r="BL26" s="7" t="s">
        <v>35</v>
      </c>
      <c r="BM26" s="7" t="s">
        <v>35</v>
      </c>
      <c r="BN26" s="7" t="s">
        <v>35</v>
      </c>
      <c r="BO26" s="7" t="s">
        <v>35</v>
      </c>
      <c r="BP26" s="7" t="s">
        <v>35</v>
      </c>
      <c r="BQ26" s="7" t="s">
        <v>35</v>
      </c>
      <c r="BR26" s="7" t="s">
        <v>35</v>
      </c>
      <c r="BS26" s="7" t="s">
        <v>35</v>
      </c>
      <c r="BT26" s="7" t="s">
        <v>35</v>
      </c>
      <c r="BU26" s="7" t="s">
        <v>35</v>
      </c>
      <c r="BV26" s="7" t="s">
        <v>35</v>
      </c>
      <c r="BW26" s="7" t="s">
        <v>35</v>
      </c>
      <c r="BX26" s="7" t="s">
        <v>35</v>
      </c>
      <c r="BY26" s="7" t="s">
        <v>35</v>
      </c>
      <c r="BZ26" s="7" t="s">
        <v>35</v>
      </c>
      <c r="CA26" s="7" t="s">
        <v>35</v>
      </c>
      <c r="CB26" s="7" t="s">
        <v>35</v>
      </c>
      <c r="CC26" s="7" t="s">
        <v>35</v>
      </c>
      <c r="CD26" s="7" t="s">
        <v>35</v>
      </c>
      <c r="CE26" s="7" t="s">
        <v>35</v>
      </c>
      <c r="CF26" s="7" t="s">
        <v>35</v>
      </c>
      <c r="CG26" s="7" t="s">
        <v>35</v>
      </c>
      <c r="CH26" s="7" t="s">
        <v>35</v>
      </c>
      <c r="CI26" s="7" t="s">
        <v>35</v>
      </c>
      <c r="CJ26" s="7" t="s">
        <v>35</v>
      </c>
      <c r="CK26" s="7" t="s">
        <v>35</v>
      </c>
      <c r="CL26" s="7" t="s">
        <v>35</v>
      </c>
      <c r="CM26" s="7" t="s">
        <v>35</v>
      </c>
      <c r="CN26" s="7" t="s">
        <v>35</v>
      </c>
    </row>
    <row r="27" spans="3:92" x14ac:dyDescent="0.25">
      <c r="C27" s="7" t="s">
        <v>36</v>
      </c>
      <c r="D27" s="16">
        <v>6949</v>
      </c>
      <c r="T27" s="7" t="s">
        <v>36</v>
      </c>
      <c r="U27" s="7" t="s">
        <v>36</v>
      </c>
      <c r="V27" s="7" t="s">
        <v>36</v>
      </c>
      <c r="W27" s="7" t="s">
        <v>36</v>
      </c>
      <c r="X27" s="7" t="s">
        <v>36</v>
      </c>
      <c r="Y27" s="7" t="s">
        <v>36</v>
      </c>
      <c r="Z27" s="7" t="s">
        <v>36</v>
      </c>
      <c r="AA27" s="7" t="s">
        <v>36</v>
      </c>
      <c r="AB27" s="7" t="s">
        <v>36</v>
      </c>
      <c r="AC27" s="7" t="s">
        <v>36</v>
      </c>
      <c r="AD27" s="7" t="s">
        <v>36</v>
      </c>
      <c r="AE27" s="7" t="s">
        <v>36</v>
      </c>
      <c r="AF27" s="7" t="s">
        <v>36</v>
      </c>
      <c r="AG27" s="7" t="s">
        <v>36</v>
      </c>
      <c r="AH27" s="7" t="s">
        <v>36</v>
      </c>
      <c r="AI27" s="7" t="s">
        <v>36</v>
      </c>
      <c r="AJ27" s="7" t="s">
        <v>36</v>
      </c>
      <c r="AK27" s="7" t="s">
        <v>36</v>
      </c>
      <c r="AL27" s="7" t="s">
        <v>36</v>
      </c>
      <c r="AM27" s="7" t="s">
        <v>36</v>
      </c>
      <c r="AN27" s="7" t="s">
        <v>36</v>
      </c>
      <c r="AO27" s="7" t="s">
        <v>36</v>
      </c>
      <c r="AP27" s="7" t="s">
        <v>36</v>
      </c>
      <c r="AQ27" s="7" t="s">
        <v>36</v>
      </c>
      <c r="AR27" s="7" t="s">
        <v>36</v>
      </c>
      <c r="AS27" s="7" t="s">
        <v>36</v>
      </c>
      <c r="AT27" s="7" t="s">
        <v>36</v>
      </c>
      <c r="AU27" s="7" t="s">
        <v>36</v>
      </c>
      <c r="AV27" s="7" t="s">
        <v>36</v>
      </c>
      <c r="AW27" s="7" t="s">
        <v>36</v>
      </c>
      <c r="AX27" s="7" t="s">
        <v>36</v>
      </c>
      <c r="AY27" s="7" t="s">
        <v>36</v>
      </c>
      <c r="AZ27" s="7" t="s">
        <v>36</v>
      </c>
      <c r="BA27" s="7" t="s">
        <v>36</v>
      </c>
      <c r="BB27" s="7" t="s">
        <v>36</v>
      </c>
      <c r="BC27" s="7" t="s">
        <v>36</v>
      </c>
      <c r="BD27" s="7" t="s">
        <v>36</v>
      </c>
      <c r="BE27" s="7" t="s">
        <v>36</v>
      </c>
      <c r="BF27" s="7" t="s">
        <v>36</v>
      </c>
      <c r="BG27" s="7" t="s">
        <v>36</v>
      </c>
      <c r="BH27" s="7" t="s">
        <v>36</v>
      </c>
      <c r="BI27" s="7" t="s">
        <v>36</v>
      </c>
      <c r="BJ27" s="7" t="s">
        <v>36</v>
      </c>
      <c r="BK27" s="7" t="s">
        <v>36</v>
      </c>
      <c r="BL27" s="7" t="s">
        <v>36</v>
      </c>
      <c r="BM27" s="7" t="s">
        <v>36</v>
      </c>
      <c r="BN27" s="7" t="s">
        <v>36</v>
      </c>
      <c r="BO27" s="7" t="s">
        <v>36</v>
      </c>
      <c r="BP27" s="7" t="s">
        <v>36</v>
      </c>
      <c r="BQ27" s="7" t="s">
        <v>36</v>
      </c>
      <c r="BR27" s="7" t="s">
        <v>36</v>
      </c>
      <c r="BS27" s="7" t="s">
        <v>36</v>
      </c>
      <c r="BT27" s="7" t="s">
        <v>36</v>
      </c>
      <c r="BU27" s="7" t="s">
        <v>36</v>
      </c>
      <c r="BV27" s="7" t="s">
        <v>36</v>
      </c>
      <c r="BW27" s="7" t="s">
        <v>36</v>
      </c>
      <c r="BX27" s="7" t="s">
        <v>36</v>
      </c>
      <c r="BY27" s="7" t="s">
        <v>36</v>
      </c>
      <c r="BZ27" s="7" t="s">
        <v>36</v>
      </c>
      <c r="CA27" s="7" t="s">
        <v>36</v>
      </c>
      <c r="CB27" s="7" t="s">
        <v>36</v>
      </c>
      <c r="CC27" s="7" t="s">
        <v>36</v>
      </c>
      <c r="CD27" s="7" t="s">
        <v>36</v>
      </c>
      <c r="CE27" s="7" t="s">
        <v>36</v>
      </c>
      <c r="CF27" s="7" t="s">
        <v>36</v>
      </c>
      <c r="CG27" s="7" t="s">
        <v>36</v>
      </c>
      <c r="CH27" s="7" t="s">
        <v>36</v>
      </c>
      <c r="CI27" s="7" t="s">
        <v>36</v>
      </c>
      <c r="CJ27" s="7" t="s">
        <v>36</v>
      </c>
      <c r="CK27" s="7" t="s">
        <v>36</v>
      </c>
      <c r="CL27" s="7" t="s">
        <v>36</v>
      </c>
      <c r="CM27" s="7" t="s">
        <v>36</v>
      </c>
      <c r="CN27" s="7" t="s">
        <v>36</v>
      </c>
    </row>
    <row r="28" spans="3:92" x14ac:dyDescent="0.25">
      <c r="C28" s="7" t="s">
        <v>37</v>
      </c>
      <c r="D28" s="16">
        <v>6949</v>
      </c>
      <c r="T28" s="7" t="s">
        <v>37</v>
      </c>
      <c r="U28" s="7" t="s">
        <v>37</v>
      </c>
      <c r="V28" s="7" t="s">
        <v>37</v>
      </c>
      <c r="W28" s="7" t="s">
        <v>37</v>
      </c>
      <c r="X28" s="7" t="s">
        <v>37</v>
      </c>
      <c r="Y28" s="7" t="s">
        <v>37</v>
      </c>
      <c r="Z28" s="7" t="s">
        <v>37</v>
      </c>
      <c r="AA28" s="7" t="s">
        <v>37</v>
      </c>
      <c r="AB28" s="7" t="s">
        <v>37</v>
      </c>
      <c r="AC28" s="7" t="s">
        <v>37</v>
      </c>
      <c r="AD28" s="7" t="s">
        <v>37</v>
      </c>
      <c r="AE28" s="7" t="s">
        <v>37</v>
      </c>
      <c r="AF28" s="7" t="s">
        <v>37</v>
      </c>
      <c r="AG28" s="7" t="s">
        <v>37</v>
      </c>
      <c r="AH28" s="7" t="s">
        <v>37</v>
      </c>
      <c r="AI28" s="7" t="s">
        <v>37</v>
      </c>
      <c r="AJ28" s="7" t="s">
        <v>37</v>
      </c>
      <c r="AK28" s="7" t="s">
        <v>37</v>
      </c>
      <c r="AL28" s="7" t="s">
        <v>37</v>
      </c>
      <c r="AM28" s="7" t="s">
        <v>37</v>
      </c>
      <c r="AN28" s="7" t="s">
        <v>37</v>
      </c>
      <c r="AO28" s="7" t="s">
        <v>37</v>
      </c>
      <c r="AP28" s="7" t="s">
        <v>37</v>
      </c>
      <c r="AQ28" s="7" t="s">
        <v>37</v>
      </c>
      <c r="AR28" s="7" t="s">
        <v>37</v>
      </c>
      <c r="AS28" s="7" t="s">
        <v>37</v>
      </c>
      <c r="AT28" s="7" t="s">
        <v>37</v>
      </c>
      <c r="AU28" s="7" t="s">
        <v>37</v>
      </c>
      <c r="AV28" s="7" t="s">
        <v>37</v>
      </c>
      <c r="AW28" s="7" t="s">
        <v>37</v>
      </c>
      <c r="AX28" s="7" t="s">
        <v>37</v>
      </c>
      <c r="AY28" s="7" t="s">
        <v>37</v>
      </c>
      <c r="AZ28" s="7" t="s">
        <v>37</v>
      </c>
      <c r="BA28" s="7" t="s">
        <v>37</v>
      </c>
      <c r="BB28" s="7" t="s">
        <v>37</v>
      </c>
      <c r="BC28" s="7" t="s">
        <v>37</v>
      </c>
      <c r="BD28" s="7" t="s">
        <v>37</v>
      </c>
      <c r="BE28" s="7" t="s">
        <v>37</v>
      </c>
      <c r="BF28" s="7" t="s">
        <v>37</v>
      </c>
      <c r="BG28" s="7" t="s">
        <v>37</v>
      </c>
      <c r="BH28" s="7" t="s">
        <v>37</v>
      </c>
      <c r="BI28" s="7" t="s">
        <v>37</v>
      </c>
      <c r="BJ28" s="7" t="s">
        <v>37</v>
      </c>
      <c r="BK28" s="7" t="s">
        <v>37</v>
      </c>
      <c r="BL28" s="7" t="s">
        <v>37</v>
      </c>
      <c r="BM28" s="7" t="s">
        <v>37</v>
      </c>
      <c r="BN28" s="7" t="s">
        <v>37</v>
      </c>
      <c r="BO28" s="7" t="s">
        <v>37</v>
      </c>
      <c r="BP28" s="7" t="s">
        <v>37</v>
      </c>
      <c r="BQ28" s="7" t="s">
        <v>37</v>
      </c>
      <c r="BR28" s="7" t="s">
        <v>37</v>
      </c>
      <c r="BS28" s="7" t="s">
        <v>37</v>
      </c>
      <c r="BT28" s="7" t="s">
        <v>37</v>
      </c>
      <c r="BU28" s="7" t="s">
        <v>37</v>
      </c>
      <c r="BV28" s="7" t="s">
        <v>37</v>
      </c>
      <c r="BW28" s="7" t="s">
        <v>37</v>
      </c>
      <c r="BX28" s="7" t="s">
        <v>37</v>
      </c>
      <c r="BY28" s="7" t="s">
        <v>37</v>
      </c>
      <c r="BZ28" s="7" t="s">
        <v>37</v>
      </c>
      <c r="CA28" s="7" t="s">
        <v>37</v>
      </c>
      <c r="CB28" s="7" t="s">
        <v>37</v>
      </c>
      <c r="CC28" s="7" t="s">
        <v>37</v>
      </c>
      <c r="CD28" s="7" t="s">
        <v>37</v>
      </c>
      <c r="CE28" s="7" t="s">
        <v>37</v>
      </c>
      <c r="CF28" s="7" t="s">
        <v>37</v>
      </c>
      <c r="CG28" s="7" t="s">
        <v>37</v>
      </c>
      <c r="CH28" s="7" t="s">
        <v>37</v>
      </c>
      <c r="CI28" s="7" t="s">
        <v>37</v>
      </c>
      <c r="CJ28" s="7" t="s">
        <v>37</v>
      </c>
      <c r="CK28" s="7" t="s">
        <v>37</v>
      </c>
      <c r="CL28" s="7" t="s">
        <v>37</v>
      </c>
      <c r="CM28" s="7" t="s">
        <v>37</v>
      </c>
      <c r="CN28" s="7" t="s">
        <v>37</v>
      </c>
    </row>
    <row r="29" spans="3:92" x14ac:dyDescent="0.25">
      <c r="C29" s="7" t="s">
        <v>38</v>
      </c>
      <c r="D29" s="16">
        <v>6949</v>
      </c>
      <c r="T29" s="7" t="s">
        <v>38</v>
      </c>
      <c r="U29" s="7" t="s">
        <v>38</v>
      </c>
      <c r="V29" s="7" t="s">
        <v>38</v>
      </c>
      <c r="W29" s="7" t="s">
        <v>38</v>
      </c>
      <c r="X29" s="7" t="s">
        <v>38</v>
      </c>
      <c r="Y29" s="7" t="s">
        <v>38</v>
      </c>
      <c r="Z29" s="7" t="s">
        <v>38</v>
      </c>
      <c r="AA29" s="7" t="s">
        <v>38</v>
      </c>
      <c r="AB29" s="7" t="s">
        <v>38</v>
      </c>
      <c r="AC29" s="7" t="s">
        <v>38</v>
      </c>
      <c r="AD29" s="7" t="s">
        <v>38</v>
      </c>
      <c r="AE29" s="7" t="s">
        <v>38</v>
      </c>
      <c r="AF29" s="7" t="s">
        <v>38</v>
      </c>
      <c r="AG29" s="7" t="s">
        <v>38</v>
      </c>
      <c r="AH29" s="7" t="s">
        <v>38</v>
      </c>
      <c r="AI29" s="7" t="s">
        <v>38</v>
      </c>
      <c r="AJ29" s="7" t="s">
        <v>38</v>
      </c>
      <c r="AK29" s="7" t="s">
        <v>38</v>
      </c>
      <c r="AL29" s="7" t="s">
        <v>38</v>
      </c>
      <c r="AM29" s="7" t="s">
        <v>38</v>
      </c>
      <c r="AN29" s="7" t="s">
        <v>38</v>
      </c>
      <c r="AO29" s="7" t="s">
        <v>38</v>
      </c>
      <c r="AP29" s="7" t="s">
        <v>38</v>
      </c>
      <c r="AQ29" s="7" t="s">
        <v>38</v>
      </c>
      <c r="AR29" s="7" t="s">
        <v>38</v>
      </c>
      <c r="AS29" s="7" t="s">
        <v>38</v>
      </c>
      <c r="AT29" s="7" t="s">
        <v>38</v>
      </c>
      <c r="AU29" s="7" t="s">
        <v>38</v>
      </c>
      <c r="AV29" s="7" t="s">
        <v>38</v>
      </c>
      <c r="AW29" s="7" t="s">
        <v>38</v>
      </c>
      <c r="AX29" s="7" t="s">
        <v>38</v>
      </c>
      <c r="AY29" s="7" t="s">
        <v>38</v>
      </c>
      <c r="AZ29" s="7" t="s">
        <v>38</v>
      </c>
      <c r="BA29" s="7" t="s">
        <v>38</v>
      </c>
      <c r="BB29" s="7" t="s">
        <v>38</v>
      </c>
      <c r="BC29" s="7" t="s">
        <v>38</v>
      </c>
      <c r="BD29" s="7" t="s">
        <v>38</v>
      </c>
      <c r="BE29" s="7" t="s">
        <v>38</v>
      </c>
      <c r="BF29" s="7" t="s">
        <v>38</v>
      </c>
      <c r="BG29" s="7" t="s">
        <v>38</v>
      </c>
      <c r="BH29" s="7" t="s">
        <v>38</v>
      </c>
      <c r="BI29" s="7" t="s">
        <v>38</v>
      </c>
      <c r="BJ29" s="7" t="s">
        <v>38</v>
      </c>
      <c r="BK29" s="7" t="s">
        <v>38</v>
      </c>
      <c r="BL29" s="7" t="s">
        <v>38</v>
      </c>
      <c r="BM29" s="7" t="s">
        <v>38</v>
      </c>
      <c r="BN29" s="7" t="s">
        <v>38</v>
      </c>
      <c r="BO29" s="7" t="s">
        <v>38</v>
      </c>
      <c r="BP29" s="7" t="s">
        <v>38</v>
      </c>
      <c r="BQ29" s="7" t="s">
        <v>38</v>
      </c>
      <c r="BR29" s="7" t="s">
        <v>38</v>
      </c>
      <c r="BS29" s="7" t="s">
        <v>38</v>
      </c>
      <c r="BT29" s="7" t="s">
        <v>38</v>
      </c>
      <c r="BU29" s="7" t="s">
        <v>38</v>
      </c>
      <c r="BV29" s="7" t="s">
        <v>38</v>
      </c>
      <c r="BW29" s="7" t="s">
        <v>38</v>
      </c>
      <c r="BX29" s="7" t="s">
        <v>38</v>
      </c>
      <c r="BY29" s="7" t="s">
        <v>38</v>
      </c>
      <c r="BZ29" s="7" t="s">
        <v>38</v>
      </c>
      <c r="CA29" s="7" t="s">
        <v>38</v>
      </c>
      <c r="CB29" s="7" t="s">
        <v>38</v>
      </c>
      <c r="CC29" s="7" t="s">
        <v>38</v>
      </c>
      <c r="CD29" s="7" t="s">
        <v>38</v>
      </c>
      <c r="CE29" s="7" t="s">
        <v>38</v>
      </c>
      <c r="CF29" s="7" t="s">
        <v>38</v>
      </c>
      <c r="CG29" s="7" t="s">
        <v>38</v>
      </c>
      <c r="CH29" s="7" t="s">
        <v>38</v>
      </c>
      <c r="CI29" s="7" t="s">
        <v>38</v>
      </c>
      <c r="CJ29" s="7" t="s">
        <v>38</v>
      </c>
      <c r="CK29" s="7" t="s">
        <v>38</v>
      </c>
      <c r="CL29" s="7" t="s">
        <v>38</v>
      </c>
      <c r="CM29" s="7" t="s">
        <v>38</v>
      </c>
      <c r="CN29" s="7" t="s">
        <v>38</v>
      </c>
    </row>
    <row r="30" spans="3:92" x14ac:dyDescent="0.25">
      <c r="C30" s="7" t="s">
        <v>245</v>
      </c>
      <c r="D30" s="16">
        <v>6949</v>
      </c>
      <c r="T30" s="7" t="s">
        <v>245</v>
      </c>
      <c r="U30" s="7" t="s">
        <v>245</v>
      </c>
      <c r="V30" s="7" t="s">
        <v>245</v>
      </c>
      <c r="W30" s="7" t="s">
        <v>245</v>
      </c>
      <c r="X30" s="7" t="s">
        <v>245</v>
      </c>
      <c r="Y30" s="7" t="s">
        <v>245</v>
      </c>
      <c r="Z30" s="7" t="s">
        <v>245</v>
      </c>
      <c r="AA30" s="7" t="s">
        <v>245</v>
      </c>
      <c r="AB30" s="7" t="s">
        <v>245</v>
      </c>
      <c r="AC30" s="7" t="s">
        <v>245</v>
      </c>
      <c r="AD30" s="7" t="s">
        <v>245</v>
      </c>
      <c r="AE30" s="7" t="s">
        <v>245</v>
      </c>
      <c r="AF30" s="7" t="s">
        <v>245</v>
      </c>
      <c r="AG30" s="7" t="s">
        <v>245</v>
      </c>
      <c r="AH30" s="7" t="s">
        <v>245</v>
      </c>
      <c r="AI30" s="7" t="s">
        <v>245</v>
      </c>
      <c r="AJ30" s="7" t="s">
        <v>245</v>
      </c>
      <c r="AK30" s="7" t="s">
        <v>245</v>
      </c>
      <c r="AL30" s="7" t="s">
        <v>245</v>
      </c>
      <c r="AM30" s="7" t="s">
        <v>245</v>
      </c>
      <c r="AN30" s="7" t="s">
        <v>245</v>
      </c>
      <c r="AO30" s="7" t="s">
        <v>245</v>
      </c>
      <c r="AP30" s="7" t="s">
        <v>245</v>
      </c>
      <c r="AQ30" s="7" t="s">
        <v>245</v>
      </c>
      <c r="AR30" s="7" t="s">
        <v>245</v>
      </c>
      <c r="AS30" s="7" t="s">
        <v>245</v>
      </c>
      <c r="AT30" s="7" t="s">
        <v>245</v>
      </c>
      <c r="AU30" s="7" t="s">
        <v>245</v>
      </c>
      <c r="AV30" s="7" t="s">
        <v>245</v>
      </c>
      <c r="AW30" s="7" t="s">
        <v>245</v>
      </c>
      <c r="AX30" s="7" t="s">
        <v>245</v>
      </c>
      <c r="AY30" s="7" t="s">
        <v>245</v>
      </c>
      <c r="AZ30" s="7" t="s">
        <v>245</v>
      </c>
      <c r="BA30" s="7" t="s">
        <v>245</v>
      </c>
      <c r="BB30" s="7" t="s">
        <v>245</v>
      </c>
      <c r="BC30" s="7" t="s">
        <v>245</v>
      </c>
      <c r="BD30" s="7" t="s">
        <v>245</v>
      </c>
      <c r="BE30" s="7" t="s">
        <v>245</v>
      </c>
      <c r="BF30" s="7" t="s">
        <v>245</v>
      </c>
      <c r="BG30" s="7" t="s">
        <v>245</v>
      </c>
      <c r="BH30" s="7" t="s">
        <v>245</v>
      </c>
      <c r="BI30" s="7" t="s">
        <v>245</v>
      </c>
      <c r="BJ30" s="7" t="s">
        <v>245</v>
      </c>
      <c r="BK30" s="7" t="s">
        <v>245</v>
      </c>
      <c r="BL30" s="7" t="s">
        <v>245</v>
      </c>
      <c r="BM30" s="7" t="s">
        <v>245</v>
      </c>
      <c r="BN30" s="7" t="s">
        <v>245</v>
      </c>
      <c r="BO30" s="7" t="s">
        <v>245</v>
      </c>
      <c r="BP30" s="7" t="s">
        <v>245</v>
      </c>
      <c r="BQ30" s="7" t="s">
        <v>245</v>
      </c>
      <c r="BR30" s="7" t="s">
        <v>245</v>
      </c>
      <c r="BS30" s="7" t="s">
        <v>245</v>
      </c>
      <c r="BT30" s="7" t="s">
        <v>245</v>
      </c>
      <c r="BU30" s="7" t="s">
        <v>245</v>
      </c>
      <c r="BV30" s="7" t="s">
        <v>245</v>
      </c>
      <c r="BW30" s="7" t="s">
        <v>245</v>
      </c>
      <c r="BX30" s="7" t="s">
        <v>245</v>
      </c>
      <c r="BY30" s="7" t="s">
        <v>245</v>
      </c>
      <c r="BZ30" s="7" t="s">
        <v>245</v>
      </c>
      <c r="CA30" s="7" t="s">
        <v>245</v>
      </c>
      <c r="CB30" s="7" t="s">
        <v>245</v>
      </c>
      <c r="CC30" s="7" t="s">
        <v>245</v>
      </c>
      <c r="CD30" s="7" t="s">
        <v>245</v>
      </c>
      <c r="CE30" s="7" t="s">
        <v>245</v>
      </c>
      <c r="CF30" s="7" t="s">
        <v>245</v>
      </c>
      <c r="CG30" s="7" t="s">
        <v>245</v>
      </c>
      <c r="CH30" s="7" t="s">
        <v>245</v>
      </c>
      <c r="CI30" s="7" t="s">
        <v>245</v>
      </c>
      <c r="CJ30" s="7" t="s">
        <v>245</v>
      </c>
      <c r="CK30" s="7" t="s">
        <v>245</v>
      </c>
      <c r="CL30" s="7" t="s">
        <v>245</v>
      </c>
      <c r="CM30" s="7" t="s">
        <v>245</v>
      </c>
      <c r="CN30" s="7" t="s">
        <v>245</v>
      </c>
    </row>
  </sheetData>
  <sheetProtection algorithmName="SHA-512" hashValue="vZVfeP1GadfSe8N4tfoHKijSrI0DtMmNB4J2svM3bBaUuCTV4rint/qPLMK05SpbwUKXpVXVeaKUVZXShDi50A==" saltValue="aeJWpqtHgePWU7bvZtNPlQ==" spinCount="100000" sheet="1" objects="1" scenarios="1" selectLockedCells="1" selectUnlockedCells="1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2B36FA-6226-40FB-B01D-0F7496FA88AC}">
  <dimension ref="B1:T41"/>
  <sheetViews>
    <sheetView showGridLines="0" tabSelected="1" zoomScale="90" zoomScaleNormal="90" workbookViewId="0">
      <selection activeCell="V9" sqref="V9"/>
    </sheetView>
  </sheetViews>
  <sheetFormatPr defaultRowHeight="15" x14ac:dyDescent="0.25"/>
  <cols>
    <col min="1" max="1" width="3.5703125" customWidth="1"/>
    <col min="5" max="5" width="14.28515625" customWidth="1"/>
    <col min="6" max="6" width="9.85546875" bestFit="1" customWidth="1"/>
    <col min="7" max="7" width="6.85546875" customWidth="1"/>
    <col min="8" max="8" width="9.28515625" customWidth="1"/>
    <col min="9" max="9" width="3.85546875" bestFit="1" customWidth="1"/>
    <col min="11" max="11" width="12.42578125" customWidth="1"/>
    <col min="12" max="12" width="13.28515625" customWidth="1"/>
    <col min="13" max="13" width="11.42578125" customWidth="1"/>
    <col min="14" max="14" width="10.140625" customWidth="1"/>
    <col min="15" max="15" width="7.85546875" customWidth="1"/>
    <col min="16" max="16" width="12.85546875" customWidth="1"/>
    <col min="17" max="17" width="7.140625" customWidth="1"/>
    <col min="18" max="18" width="8.42578125" customWidth="1"/>
    <col min="19" max="19" width="6.85546875" customWidth="1"/>
  </cols>
  <sheetData>
    <row r="1" spans="2:20" ht="38.25" customHeight="1" x14ac:dyDescent="0.25">
      <c r="E1" s="134" t="s">
        <v>374</v>
      </c>
      <c r="F1" s="134"/>
      <c r="G1" s="134"/>
      <c r="H1" s="134"/>
      <c r="I1" s="134"/>
      <c r="J1" s="134"/>
      <c r="K1" s="134"/>
      <c r="L1" s="134"/>
      <c r="M1" s="134"/>
      <c r="N1" s="134"/>
      <c r="O1" s="134"/>
      <c r="P1" s="134"/>
      <c r="Q1" s="134"/>
      <c r="R1" s="121" t="s">
        <v>375</v>
      </c>
      <c r="S1" s="121"/>
    </row>
    <row r="2" spans="2:20" ht="15" customHeight="1" thickBot="1" x14ac:dyDescent="0.3">
      <c r="O2" s="2"/>
    </row>
    <row r="3" spans="2:20" s="18" customFormat="1" ht="15.75" x14ac:dyDescent="0.25">
      <c r="B3" s="106" t="s">
        <v>168</v>
      </c>
      <c r="C3" s="107"/>
      <c r="D3" s="107"/>
      <c r="E3" s="108"/>
      <c r="F3" s="106" t="s">
        <v>169</v>
      </c>
      <c r="G3" s="107"/>
      <c r="H3" s="107"/>
      <c r="I3" s="107"/>
      <c r="J3" s="107"/>
      <c r="K3" s="107"/>
      <c r="L3" s="108"/>
      <c r="M3" s="106" t="s">
        <v>170</v>
      </c>
      <c r="N3" s="107"/>
      <c r="O3" s="107"/>
      <c r="P3" s="106" t="s">
        <v>240</v>
      </c>
      <c r="Q3" s="108"/>
      <c r="R3" s="107" t="s">
        <v>237</v>
      </c>
      <c r="S3" s="108"/>
    </row>
    <row r="4" spans="2:20" s="19" customFormat="1" ht="15.75" customHeight="1" thickBot="1" x14ac:dyDescent="0.3">
      <c r="B4" s="135" t="s">
        <v>165</v>
      </c>
      <c r="C4" s="115"/>
      <c r="D4" s="115"/>
      <c r="E4" s="116"/>
      <c r="F4" s="135" t="s">
        <v>165</v>
      </c>
      <c r="G4" s="115"/>
      <c r="H4" s="115"/>
      <c r="I4" s="115"/>
      <c r="J4" s="115"/>
      <c r="K4" s="115"/>
      <c r="L4" s="116"/>
      <c r="M4" s="135"/>
      <c r="N4" s="115"/>
      <c r="O4" s="115"/>
      <c r="P4" s="136"/>
      <c r="Q4" s="137"/>
      <c r="R4" s="115"/>
      <c r="S4" s="116"/>
    </row>
    <row r="5" spans="2:20" s="21" customFormat="1" ht="15" customHeight="1" thickBot="1" x14ac:dyDescent="0.3">
      <c r="B5" s="20" t="s">
        <v>268</v>
      </c>
      <c r="C5" s="20"/>
      <c r="D5" s="20"/>
      <c r="E5" s="103" t="str">
        <f>IF(F4="SMART_MFE",IF(M4="CEARÁ","REMESSA P/ CONSERTO",""),"REMESSA EM GARANTIA")</f>
        <v>REMESSA EM GARANTIA</v>
      </c>
      <c r="F5" s="103"/>
      <c r="G5" s="103"/>
      <c r="H5" s="103"/>
      <c r="I5" s="104" t="str">
        <f>IF(M4="CEARÁ",IF(F4="SMART_MFE","'EXCLUSIVO P/ ESTADO DO CEARÁ'",""),"")</f>
        <v/>
      </c>
      <c r="J5" s="104"/>
      <c r="K5" s="104"/>
      <c r="L5" s="104"/>
      <c r="M5" s="105"/>
      <c r="N5" s="105"/>
      <c r="O5" s="20"/>
      <c r="P5" s="20"/>
      <c r="Q5" s="20"/>
      <c r="R5" s="20"/>
      <c r="S5" s="20"/>
    </row>
    <row r="6" spans="2:20" s="21" customFormat="1" ht="15" customHeight="1" thickBot="1" x14ac:dyDescent="0.3">
      <c r="B6" s="100" t="s">
        <v>171</v>
      </c>
      <c r="C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2"/>
      <c r="P6" s="106"/>
      <c r="Q6" s="107"/>
      <c r="R6" s="107"/>
      <c r="S6" s="108"/>
      <c r="T6" s="62"/>
    </row>
    <row r="7" spans="2:20" s="21" customFormat="1" ht="15" customHeight="1" x14ac:dyDescent="0.25">
      <c r="B7" s="122" t="s">
        <v>172</v>
      </c>
      <c r="C7" s="123"/>
      <c r="D7" s="123"/>
      <c r="E7" s="124"/>
      <c r="F7" s="128" t="s">
        <v>173</v>
      </c>
      <c r="G7" s="129"/>
      <c r="H7" s="129"/>
      <c r="I7" s="129"/>
      <c r="J7" s="59"/>
      <c r="K7" s="60"/>
      <c r="L7" s="138" t="s">
        <v>174</v>
      </c>
      <c r="M7" s="138"/>
      <c r="N7" s="138"/>
      <c r="O7" s="139"/>
      <c r="P7" s="109"/>
      <c r="Q7" s="110"/>
      <c r="R7" s="110"/>
      <c r="S7" s="111"/>
    </row>
    <row r="8" spans="2:20" s="21" customFormat="1" ht="15" customHeight="1" x14ac:dyDescent="0.25">
      <c r="B8" s="125" t="s">
        <v>175</v>
      </c>
      <c r="C8" s="126"/>
      <c r="D8" s="126"/>
      <c r="E8" s="127"/>
      <c r="F8" s="120" t="s">
        <v>176</v>
      </c>
      <c r="G8" s="118"/>
      <c r="H8" s="118"/>
      <c r="I8" s="118"/>
      <c r="J8" s="48"/>
      <c r="K8" s="49"/>
      <c r="L8" s="94">
        <f ca="1">TODAY()</f>
        <v>45825</v>
      </c>
      <c r="M8" s="94"/>
      <c r="N8" s="94"/>
      <c r="O8" s="95"/>
      <c r="P8" s="109"/>
      <c r="Q8" s="110"/>
      <c r="R8" s="110"/>
      <c r="S8" s="111"/>
    </row>
    <row r="9" spans="2:20" s="21" customFormat="1" ht="15" customHeight="1" x14ac:dyDescent="0.25">
      <c r="B9" s="130" t="s">
        <v>177</v>
      </c>
      <c r="C9" s="131"/>
      <c r="D9" s="131"/>
      <c r="E9" s="131"/>
      <c r="F9" s="132"/>
      <c r="G9" s="133" t="s">
        <v>178</v>
      </c>
      <c r="H9" s="131"/>
      <c r="I9" s="131"/>
      <c r="J9" s="132"/>
      <c r="K9" s="50" t="s">
        <v>179</v>
      </c>
      <c r="L9" s="96" t="s">
        <v>180</v>
      </c>
      <c r="M9" s="96"/>
      <c r="N9" s="96"/>
      <c r="O9" s="97"/>
      <c r="P9" s="109"/>
      <c r="Q9" s="110"/>
      <c r="R9" s="110"/>
      <c r="S9" s="111"/>
    </row>
    <row r="10" spans="2:20" s="21" customFormat="1" ht="15" customHeight="1" x14ac:dyDescent="0.25">
      <c r="B10" s="117" t="s">
        <v>181</v>
      </c>
      <c r="C10" s="118"/>
      <c r="D10" s="118"/>
      <c r="E10" s="118"/>
      <c r="F10" s="119"/>
      <c r="G10" s="120" t="s">
        <v>182</v>
      </c>
      <c r="H10" s="118"/>
      <c r="I10" s="118"/>
      <c r="J10" s="119"/>
      <c r="K10" s="51" t="s">
        <v>183</v>
      </c>
      <c r="L10" s="94">
        <f ca="1">TODAY()+1</f>
        <v>45826</v>
      </c>
      <c r="M10" s="94"/>
      <c r="N10" s="94"/>
      <c r="O10" s="95"/>
      <c r="P10" s="109"/>
      <c r="Q10" s="110"/>
      <c r="R10" s="110"/>
      <c r="S10" s="111"/>
    </row>
    <row r="11" spans="2:20" s="21" customFormat="1" ht="15" customHeight="1" x14ac:dyDescent="0.25">
      <c r="B11" s="149" t="s">
        <v>184</v>
      </c>
      <c r="C11" s="150"/>
      <c r="D11" s="151"/>
      <c r="E11" s="152" t="s">
        <v>185</v>
      </c>
      <c r="F11" s="151"/>
      <c r="G11" s="152" t="s">
        <v>186</v>
      </c>
      <c r="H11" s="151"/>
      <c r="I11" s="133" t="s">
        <v>187</v>
      </c>
      <c r="J11" s="131"/>
      <c r="K11" s="132"/>
      <c r="L11" s="96" t="s">
        <v>188</v>
      </c>
      <c r="M11" s="96"/>
      <c r="N11" s="96"/>
      <c r="O11" s="97"/>
      <c r="P11" s="109"/>
      <c r="Q11" s="110"/>
      <c r="R11" s="110"/>
      <c r="S11" s="111"/>
    </row>
    <row r="12" spans="2:20" s="21" customFormat="1" ht="13.5" customHeight="1" thickBot="1" x14ac:dyDescent="0.3">
      <c r="B12" s="153" t="s">
        <v>189</v>
      </c>
      <c r="C12" s="154"/>
      <c r="D12" s="155"/>
      <c r="E12" s="156" t="s">
        <v>190</v>
      </c>
      <c r="F12" s="155"/>
      <c r="G12" s="156" t="s">
        <v>191</v>
      </c>
      <c r="H12" s="155"/>
      <c r="I12" s="157">
        <v>454030240112</v>
      </c>
      <c r="J12" s="158"/>
      <c r="K12" s="159"/>
      <c r="L12" s="98">
        <f ca="1">NOW()</f>
        <v>45825.711588194441</v>
      </c>
      <c r="M12" s="98"/>
      <c r="N12" s="98"/>
      <c r="O12" s="99"/>
      <c r="P12" s="112"/>
      <c r="Q12" s="113"/>
      <c r="R12" s="113"/>
      <c r="S12" s="114"/>
    </row>
    <row r="13" spans="2:20" s="21" customFormat="1" ht="15" customHeight="1" thickBot="1" x14ac:dyDescent="0.3"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</row>
    <row r="14" spans="2:20" s="21" customFormat="1" ht="15" customHeight="1" thickBot="1" x14ac:dyDescent="0.3">
      <c r="B14" s="140" t="s">
        <v>192</v>
      </c>
      <c r="C14" s="141"/>
      <c r="D14" s="141"/>
      <c r="E14" s="141"/>
      <c r="F14" s="101"/>
      <c r="G14" s="101"/>
      <c r="H14" s="101"/>
      <c r="I14" s="101"/>
      <c r="J14" s="101"/>
      <c r="K14" s="101"/>
      <c r="L14" s="101"/>
      <c r="M14" s="101"/>
      <c r="N14" s="101"/>
      <c r="O14" s="101"/>
      <c r="P14" s="141"/>
      <c r="Q14" s="141"/>
      <c r="R14" s="141"/>
      <c r="S14" s="142"/>
    </row>
    <row r="15" spans="2:20" s="54" customFormat="1" x14ac:dyDescent="0.25">
      <c r="B15" s="143" t="s">
        <v>193</v>
      </c>
      <c r="C15" s="144"/>
      <c r="D15" s="144"/>
      <c r="E15" s="145"/>
      <c r="F15" s="143" t="s">
        <v>194</v>
      </c>
      <c r="G15" s="144"/>
      <c r="H15" s="144"/>
      <c r="I15" s="145"/>
      <c r="J15" s="143" t="s">
        <v>195</v>
      </c>
      <c r="K15" s="144"/>
      <c r="L15" s="145"/>
      <c r="M15" s="143" t="s">
        <v>196</v>
      </c>
      <c r="N15" s="144"/>
      <c r="O15" s="145"/>
      <c r="P15" s="146" t="s">
        <v>197</v>
      </c>
      <c r="Q15" s="147"/>
      <c r="R15" s="147"/>
      <c r="S15" s="148"/>
    </row>
    <row r="16" spans="2:20" s="21" customFormat="1" ht="15.75" thickBot="1" x14ac:dyDescent="0.3">
      <c r="B16" s="160">
        <f>IF(F4="SMART_MFE",0,IFERROR((P16-K19),""))</f>
        <v>0</v>
      </c>
      <c r="C16" s="161"/>
      <c r="D16" s="161"/>
      <c r="E16" s="162"/>
      <c r="F16" s="160" t="str">
        <f>IFERROR((B16*P32),"")</f>
        <v/>
      </c>
      <c r="G16" s="161"/>
      <c r="H16" s="161"/>
      <c r="I16" s="162"/>
      <c r="J16" s="163">
        <v>0</v>
      </c>
      <c r="K16" s="164"/>
      <c r="L16" s="165"/>
      <c r="M16" s="163">
        <v>0</v>
      </c>
      <c r="N16" s="164"/>
      <c r="O16" s="165"/>
      <c r="P16" s="160">
        <f>P4*R4</f>
        <v>0</v>
      </c>
      <c r="Q16" s="161"/>
      <c r="R16" s="161"/>
      <c r="S16" s="162"/>
    </row>
    <row r="17" spans="2:19" s="54" customFormat="1" x14ac:dyDescent="0.25">
      <c r="B17" s="143" t="s">
        <v>198</v>
      </c>
      <c r="C17" s="144"/>
      <c r="D17" s="145"/>
      <c r="E17" s="143" t="s">
        <v>199</v>
      </c>
      <c r="F17" s="145"/>
      <c r="G17" s="143" t="s">
        <v>200</v>
      </c>
      <c r="H17" s="145"/>
      <c r="I17" s="143" t="s">
        <v>201</v>
      </c>
      <c r="J17" s="145"/>
      <c r="K17" s="143" t="s">
        <v>202</v>
      </c>
      <c r="L17" s="145"/>
      <c r="M17" s="143" t="s">
        <v>203</v>
      </c>
      <c r="N17" s="144"/>
      <c r="O17" s="145"/>
      <c r="P17" s="146" t="s">
        <v>204</v>
      </c>
      <c r="Q17" s="147"/>
      <c r="R17" s="147"/>
      <c r="S17" s="148"/>
    </row>
    <row r="18" spans="2:19" s="21" customFormat="1" ht="15.75" thickBot="1" x14ac:dyDescent="0.3">
      <c r="B18" s="163">
        <v>0</v>
      </c>
      <c r="C18" s="164"/>
      <c r="D18" s="165"/>
      <c r="E18" s="163">
        <v>0</v>
      </c>
      <c r="F18" s="165"/>
      <c r="G18" s="163">
        <v>0</v>
      </c>
      <c r="H18" s="165"/>
      <c r="I18" s="163">
        <v>0</v>
      </c>
      <c r="J18" s="165"/>
      <c r="K18" s="163">
        <v>0</v>
      </c>
      <c r="L18" s="165"/>
      <c r="M18" s="163">
        <v>0</v>
      </c>
      <c r="N18" s="164"/>
      <c r="O18" s="165"/>
      <c r="P18" s="160">
        <f>P16</f>
        <v>0</v>
      </c>
      <c r="Q18" s="161"/>
      <c r="R18" s="161"/>
      <c r="S18" s="162"/>
    </row>
    <row r="19" spans="2:19" s="21" customFormat="1" hidden="1" x14ac:dyDescent="0.25">
      <c r="B19" s="23"/>
      <c r="C19" s="23"/>
      <c r="D19" s="23"/>
      <c r="E19" s="23"/>
      <c r="F19" s="23"/>
      <c r="G19" s="24"/>
      <c r="H19" s="24"/>
      <c r="I19" s="24"/>
      <c r="J19" s="24"/>
      <c r="K19" s="25">
        <f>IFERROR((P16*R32),"oi")</f>
        <v>0</v>
      </c>
      <c r="L19" s="24"/>
      <c r="M19" s="24"/>
      <c r="N19" s="24"/>
      <c r="O19" s="24"/>
      <c r="P19" s="23"/>
      <c r="Q19" s="23"/>
      <c r="R19" s="23"/>
      <c r="S19" s="23"/>
    </row>
    <row r="20" spans="2:19" s="21" customFormat="1" hidden="1" x14ac:dyDescent="0.25">
      <c r="G20" s="20"/>
      <c r="H20" s="20"/>
      <c r="I20" s="20"/>
      <c r="J20" s="20"/>
      <c r="K20" s="35"/>
      <c r="L20" s="20"/>
      <c r="M20" s="20"/>
      <c r="N20" s="20"/>
      <c r="O20" s="20"/>
    </row>
    <row r="21" spans="2:19" s="21" customFormat="1" ht="15.75" hidden="1" x14ac:dyDescent="0.25">
      <c r="B21" s="167" t="s">
        <v>205</v>
      </c>
      <c r="C21" s="167"/>
      <c r="D21" s="167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</row>
    <row r="22" spans="2:19" s="20" customFormat="1" hidden="1" x14ac:dyDescent="0.25">
      <c r="B22" s="152" t="s">
        <v>206</v>
      </c>
      <c r="C22" s="150"/>
      <c r="D22" s="150"/>
      <c r="E22" s="150"/>
      <c r="F22" s="151"/>
      <c r="G22" s="152" t="s">
        <v>207</v>
      </c>
      <c r="H22" s="150"/>
      <c r="I22" s="151"/>
      <c r="J22" s="152" t="s">
        <v>208</v>
      </c>
      <c r="K22" s="151"/>
      <c r="L22" s="152" t="s">
        <v>209</v>
      </c>
      <c r="M22" s="151"/>
      <c r="N22" s="26" t="s">
        <v>186</v>
      </c>
      <c r="O22" s="152" t="s">
        <v>210</v>
      </c>
      <c r="P22" s="150"/>
      <c r="Q22" s="150"/>
      <c r="R22" s="150"/>
      <c r="S22" s="151"/>
    </row>
    <row r="23" spans="2:19" s="21" customFormat="1" hidden="1" x14ac:dyDescent="0.25">
      <c r="B23" s="166" t="s">
        <v>211</v>
      </c>
      <c r="C23" s="126"/>
      <c r="D23" s="126"/>
      <c r="E23" s="126"/>
      <c r="F23" s="127"/>
      <c r="G23" s="166"/>
      <c r="H23" s="126"/>
      <c r="I23" s="127"/>
      <c r="J23" s="166"/>
      <c r="K23" s="127"/>
      <c r="L23" s="166"/>
      <c r="M23" s="127"/>
      <c r="N23" s="27"/>
      <c r="O23" s="166"/>
      <c r="P23" s="126"/>
      <c r="Q23" s="126"/>
      <c r="R23" s="126"/>
      <c r="S23" s="127"/>
    </row>
    <row r="24" spans="2:19" s="20" customFormat="1" hidden="1" x14ac:dyDescent="0.25">
      <c r="B24" s="152" t="s">
        <v>177</v>
      </c>
      <c r="C24" s="150"/>
      <c r="D24" s="150"/>
      <c r="E24" s="150"/>
      <c r="F24" s="150"/>
      <c r="G24" s="151"/>
      <c r="H24" s="152" t="s">
        <v>184</v>
      </c>
      <c r="I24" s="150"/>
      <c r="J24" s="150"/>
      <c r="K24" s="150"/>
      <c r="L24" s="151"/>
      <c r="M24" s="26" t="s">
        <v>186</v>
      </c>
      <c r="N24" s="152" t="s">
        <v>187</v>
      </c>
      <c r="O24" s="150"/>
      <c r="P24" s="150"/>
      <c r="Q24" s="150"/>
      <c r="R24" s="150"/>
      <c r="S24" s="151"/>
    </row>
    <row r="25" spans="2:19" s="21" customFormat="1" hidden="1" x14ac:dyDescent="0.25">
      <c r="B25" s="166"/>
      <c r="C25" s="126"/>
      <c r="D25" s="126"/>
      <c r="E25" s="126"/>
      <c r="F25" s="126"/>
      <c r="G25" s="127"/>
      <c r="H25" s="166"/>
      <c r="I25" s="126"/>
      <c r="J25" s="126"/>
      <c r="K25" s="126"/>
      <c r="L25" s="127"/>
      <c r="M25" s="27"/>
      <c r="N25" s="120"/>
      <c r="O25" s="118"/>
      <c r="P25" s="118"/>
      <c r="Q25" s="118"/>
      <c r="R25" s="118"/>
      <c r="S25" s="119"/>
    </row>
    <row r="26" spans="2:19" s="20" customFormat="1" hidden="1" x14ac:dyDescent="0.25">
      <c r="B26" s="152" t="s">
        <v>212</v>
      </c>
      <c r="C26" s="151"/>
      <c r="D26" s="152" t="s">
        <v>213</v>
      </c>
      <c r="E26" s="151"/>
      <c r="F26" s="152" t="s">
        <v>214</v>
      </c>
      <c r="G26" s="150"/>
      <c r="H26" s="150"/>
      <c r="I26" s="151"/>
      <c r="J26" s="152" t="s">
        <v>215</v>
      </c>
      <c r="K26" s="151"/>
      <c r="L26" s="152" t="s">
        <v>216</v>
      </c>
      <c r="M26" s="151"/>
      <c r="N26" s="152" t="s">
        <v>217</v>
      </c>
      <c r="O26" s="150"/>
      <c r="P26" s="150"/>
      <c r="Q26" s="150"/>
      <c r="R26" s="150"/>
      <c r="S26" s="151"/>
    </row>
    <row r="27" spans="2:19" s="21" customFormat="1" hidden="1" x14ac:dyDescent="0.25">
      <c r="B27" s="166"/>
      <c r="C27" s="127"/>
      <c r="D27" s="166"/>
      <c r="E27" s="127"/>
      <c r="F27" s="166"/>
      <c r="G27" s="126"/>
      <c r="H27" s="126"/>
      <c r="I27" s="127"/>
      <c r="J27" s="166"/>
      <c r="K27" s="127"/>
      <c r="L27" s="166"/>
      <c r="M27" s="127"/>
      <c r="N27" s="166"/>
      <c r="O27" s="126"/>
      <c r="P27" s="126"/>
      <c r="Q27" s="126"/>
      <c r="R27" s="126"/>
      <c r="S27" s="127"/>
    </row>
    <row r="28" spans="2:19" s="21" customFormat="1" hidden="1" x14ac:dyDescent="0.25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</row>
    <row r="29" spans="2:19" s="21" customFormat="1" x14ac:dyDescent="0.25">
      <c r="B29" s="20" t="s">
        <v>218</v>
      </c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</row>
    <row r="30" spans="2:19" s="20" customFormat="1" ht="15" customHeight="1" x14ac:dyDescent="0.25">
      <c r="B30" s="179" t="s">
        <v>219</v>
      </c>
      <c r="C30" s="179"/>
      <c r="D30" s="179" t="s">
        <v>220</v>
      </c>
      <c r="E30" s="179"/>
      <c r="F30" s="179" t="s">
        <v>221</v>
      </c>
      <c r="G30" s="179" t="s">
        <v>1</v>
      </c>
      <c r="H30" s="179" t="s">
        <v>167</v>
      </c>
      <c r="I30" s="179" t="s">
        <v>222</v>
      </c>
      <c r="J30" s="179" t="s">
        <v>223</v>
      </c>
      <c r="K30" s="179" t="s">
        <v>224</v>
      </c>
      <c r="L30" s="179" t="s">
        <v>225</v>
      </c>
      <c r="M30" s="179" t="s">
        <v>226</v>
      </c>
      <c r="N30" s="179" t="s">
        <v>227</v>
      </c>
      <c r="O30" s="179" t="s">
        <v>228</v>
      </c>
      <c r="P30" s="178" t="s">
        <v>7</v>
      </c>
      <c r="Q30" s="178"/>
      <c r="R30" s="179" t="s">
        <v>270</v>
      </c>
      <c r="S30" s="179"/>
    </row>
    <row r="31" spans="2:19" s="20" customFormat="1" ht="15" customHeight="1" x14ac:dyDescent="0.25">
      <c r="B31" s="179"/>
      <c r="C31" s="179"/>
      <c r="D31" s="179"/>
      <c r="E31" s="179"/>
      <c r="F31" s="179"/>
      <c r="G31" s="179"/>
      <c r="H31" s="179"/>
      <c r="I31" s="179"/>
      <c r="J31" s="179"/>
      <c r="K31" s="179"/>
      <c r="L31" s="179"/>
      <c r="M31" s="179"/>
      <c r="N31" s="179"/>
      <c r="O31" s="179"/>
      <c r="P31" s="28" t="s">
        <v>229</v>
      </c>
      <c r="Q31" s="28" t="s">
        <v>230</v>
      </c>
      <c r="R31" s="179"/>
      <c r="S31" s="179"/>
    </row>
    <row r="32" spans="2:19" s="32" customFormat="1" ht="29.25" customHeight="1" x14ac:dyDescent="0.2">
      <c r="B32" s="180">
        <f>_xlfn.XLOOKUP(D32,Base!E:E,Base!A:A,"0")</f>
        <v>0</v>
      </c>
      <c r="C32" s="180"/>
      <c r="D32" s="181" t="str">
        <f>F4</f>
        <v>\------------/</v>
      </c>
      <c r="E32" s="181"/>
      <c r="F32" s="29" t="str">
        <f>_xlfn.XLOOKUP(B32,Base!A:A,Base!G:G,"0")</f>
        <v>0000.00.00</v>
      </c>
      <c r="G32" s="29">
        <f>_xlfn.XLOOKUP(B32,Base!A:A,Base!B:B,"0")</f>
        <v>0</v>
      </c>
      <c r="H32" s="29">
        <f>IF(F4="SMART_MFE",IF(M4="CEARÁ","6915",""),_xlfn.XLOOKUP(M4,Diversos!C:C,Diversos!D:D,"0"))</f>
        <v>0</v>
      </c>
      <c r="I32" s="36" t="s">
        <v>222</v>
      </c>
      <c r="J32" s="36">
        <f>R4</f>
        <v>0</v>
      </c>
      <c r="K32" s="30">
        <f>IFERROR((P4),"Não Encontrado")</f>
        <v>0</v>
      </c>
      <c r="L32" s="30">
        <f>IFERROR((P16),"Não Encontrado")</f>
        <v>0</v>
      </c>
      <c r="M32" s="31">
        <f>IFERROR((B16),"Não Encontrado")</f>
        <v>0</v>
      </c>
      <c r="N32" s="31" t="str">
        <f>F16</f>
        <v/>
      </c>
      <c r="O32" s="30">
        <v>0</v>
      </c>
      <c r="P32" s="39" t="str" cm="1">
        <f t="array" ref="P32">IFERROR(INDEX(Base!I:I,MATCH('Espelho de Nota Fiscal'!F4&amp;'Espelho de Nota Fiscal'!M4,Base!E:E&amp;Base!F:F,0)),"Selecionar seu Estado - UF")</f>
        <v>Selecionar seu Estado - UF</v>
      </c>
      <c r="Q32" s="30">
        <v>0</v>
      </c>
      <c r="R32" s="182" t="str">
        <f>IFERROR(VLOOKUP(D32&amp;M4,Base!D:H,5,0),"R$ 0,00")</f>
        <v>R$ 0,00</v>
      </c>
      <c r="S32" s="183"/>
    </row>
    <row r="33" spans="2:19" s="20" customFormat="1" ht="15.75" thickBot="1" x14ac:dyDescent="0.3">
      <c r="B33" s="33"/>
    </row>
    <row r="34" spans="2:19" s="20" customFormat="1" ht="15.75" thickBot="1" x14ac:dyDescent="0.3">
      <c r="B34" s="184" t="s">
        <v>231</v>
      </c>
      <c r="C34" s="185"/>
      <c r="D34" s="185"/>
      <c r="E34" s="185"/>
      <c r="F34" s="185"/>
      <c r="G34" s="185"/>
      <c r="H34" s="185"/>
      <c r="I34" s="185"/>
      <c r="J34" s="185"/>
      <c r="K34" s="185"/>
      <c r="L34" s="185"/>
      <c r="M34" s="185"/>
      <c r="N34" s="185"/>
      <c r="O34" s="185"/>
      <c r="P34" s="185"/>
      <c r="Q34" s="185"/>
      <c r="R34" s="185"/>
      <c r="S34" s="186"/>
    </row>
    <row r="35" spans="2:19" s="34" customFormat="1" x14ac:dyDescent="0.25">
      <c r="B35" s="168" t="s">
        <v>232</v>
      </c>
      <c r="C35" s="169"/>
      <c r="D35" s="169"/>
      <c r="E35" s="169"/>
      <c r="F35" s="169"/>
      <c r="G35" s="169"/>
      <c r="H35" s="169"/>
      <c r="I35" s="169"/>
      <c r="J35" s="169"/>
      <c r="K35" s="169"/>
      <c r="L35" s="20"/>
      <c r="S35" s="65"/>
    </row>
    <row r="36" spans="2:19" s="21" customFormat="1" x14ac:dyDescent="0.25">
      <c r="B36" s="170" t="s">
        <v>233</v>
      </c>
      <c r="C36" s="171"/>
      <c r="D36" s="171"/>
      <c r="E36" s="171"/>
      <c r="F36" s="171"/>
      <c r="G36" s="171"/>
      <c r="H36" s="171"/>
      <c r="I36" s="171"/>
      <c r="J36" s="171"/>
      <c r="K36" s="171"/>
      <c r="S36" s="61"/>
    </row>
    <row r="37" spans="2:19" s="21" customFormat="1" x14ac:dyDescent="0.25">
      <c r="B37" s="170" t="s">
        <v>234</v>
      </c>
      <c r="C37" s="171"/>
      <c r="D37" s="171"/>
      <c r="E37" s="171"/>
      <c r="F37" s="171"/>
      <c r="G37" s="171"/>
      <c r="H37" s="171"/>
      <c r="I37" s="171"/>
      <c r="J37" s="171"/>
      <c r="K37" s="171"/>
      <c r="S37" s="61"/>
    </row>
    <row r="38" spans="2:19" s="21" customFormat="1" x14ac:dyDescent="0.25">
      <c r="B38" s="62" t="s">
        <v>327</v>
      </c>
      <c r="S38" s="61"/>
    </row>
    <row r="39" spans="2:19" s="21" customFormat="1" ht="15.75" thickBot="1" x14ac:dyDescent="0.3">
      <c r="B39" s="153" t="s">
        <v>235</v>
      </c>
      <c r="C39" s="154"/>
      <c r="D39" s="154"/>
      <c r="E39" s="154"/>
      <c r="F39" s="154"/>
      <c r="G39" s="154"/>
      <c r="H39" s="154"/>
      <c r="I39" s="154"/>
      <c r="J39" s="154"/>
      <c r="K39" s="154"/>
      <c r="L39" s="63"/>
      <c r="M39" s="63"/>
      <c r="N39" s="63"/>
      <c r="O39" s="63"/>
      <c r="P39" s="63"/>
      <c r="Q39" s="63"/>
      <c r="R39" s="63"/>
      <c r="S39" s="64"/>
    </row>
    <row r="40" spans="2:19" s="21" customFormat="1" x14ac:dyDescent="0.25">
      <c r="B40" s="172"/>
      <c r="C40" s="173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173"/>
      <c r="Q40" s="173"/>
      <c r="R40" s="173"/>
      <c r="S40" s="174"/>
    </row>
    <row r="41" spans="2:19" s="21" customFormat="1" ht="15.75" thickBot="1" x14ac:dyDescent="0.3">
      <c r="B41" s="175"/>
      <c r="C41" s="176"/>
      <c r="D41" s="176"/>
      <c r="E41" s="176"/>
      <c r="F41" s="176"/>
      <c r="G41" s="176"/>
      <c r="H41" s="176"/>
      <c r="I41" s="176"/>
      <c r="J41" s="176"/>
      <c r="K41" s="176"/>
      <c r="L41" s="176"/>
      <c r="M41" s="176"/>
      <c r="N41" s="176"/>
      <c r="O41" s="176"/>
      <c r="P41" s="176"/>
      <c r="Q41" s="176"/>
      <c r="R41" s="176"/>
      <c r="S41" s="177"/>
    </row>
  </sheetData>
  <sheetProtection algorithmName="SHA-512" hashValue="78Kpx0pibus8kOGhQVRF5KE5Rwvc7+IEm7My83L6821MH4BX3pfyLOaxi1GKP1OG9xyZ7S4PliYqHOaJA40zOQ==" saltValue="MYilQB1A76FfssXKz/dimQ==" spinCount="100000" sheet="1" objects="1" scenarios="1"/>
  <protectedRanges>
    <protectedRange sqref="B4:S4" name="Intervalo2"/>
  </protectedRanges>
  <mergeCells count="116">
    <mergeCell ref="B35:K35"/>
    <mergeCell ref="B36:K36"/>
    <mergeCell ref="B37:K37"/>
    <mergeCell ref="B39:K39"/>
    <mergeCell ref="B40:S41"/>
    <mergeCell ref="P30:Q30"/>
    <mergeCell ref="R30:S31"/>
    <mergeCell ref="B32:C32"/>
    <mergeCell ref="D32:E32"/>
    <mergeCell ref="R32:S32"/>
    <mergeCell ref="B34:S34"/>
    <mergeCell ref="J30:J31"/>
    <mergeCell ref="K30:K31"/>
    <mergeCell ref="L30:L31"/>
    <mergeCell ref="M30:M31"/>
    <mergeCell ref="N30:N31"/>
    <mergeCell ref="O30:O31"/>
    <mergeCell ref="B30:C31"/>
    <mergeCell ref="D30:E31"/>
    <mergeCell ref="F30:F31"/>
    <mergeCell ref="G30:G31"/>
    <mergeCell ref="H30:H31"/>
    <mergeCell ref="I30:I31"/>
    <mergeCell ref="B27:C27"/>
    <mergeCell ref="D27:E27"/>
    <mergeCell ref="F27:I27"/>
    <mergeCell ref="J27:K27"/>
    <mergeCell ref="L27:M27"/>
    <mergeCell ref="N27:S27"/>
    <mergeCell ref="B25:G25"/>
    <mergeCell ref="H25:L25"/>
    <mergeCell ref="N25:S25"/>
    <mergeCell ref="B26:C26"/>
    <mergeCell ref="D26:E26"/>
    <mergeCell ref="F26:I26"/>
    <mergeCell ref="J26:K26"/>
    <mergeCell ref="L26:M26"/>
    <mergeCell ref="N26:S26"/>
    <mergeCell ref="B24:G24"/>
    <mergeCell ref="H24:L24"/>
    <mergeCell ref="N24:S24"/>
    <mergeCell ref="B21:S21"/>
    <mergeCell ref="B22:F22"/>
    <mergeCell ref="G22:I22"/>
    <mergeCell ref="J22:K22"/>
    <mergeCell ref="L22:M22"/>
    <mergeCell ref="O22:S22"/>
    <mergeCell ref="B18:D18"/>
    <mergeCell ref="E18:F18"/>
    <mergeCell ref="G18:H18"/>
    <mergeCell ref="I18:J18"/>
    <mergeCell ref="K18:L18"/>
    <mergeCell ref="M18:O18"/>
    <mergeCell ref="P18:S18"/>
    <mergeCell ref="B23:F23"/>
    <mergeCell ref="G23:I23"/>
    <mergeCell ref="J23:K23"/>
    <mergeCell ref="L23:M23"/>
    <mergeCell ref="O23:S23"/>
    <mergeCell ref="B16:E16"/>
    <mergeCell ref="F16:I16"/>
    <mergeCell ref="J16:L16"/>
    <mergeCell ref="M16:O16"/>
    <mergeCell ref="P16:S16"/>
    <mergeCell ref="B17:D17"/>
    <mergeCell ref="E17:F17"/>
    <mergeCell ref="G17:H17"/>
    <mergeCell ref="I17:J17"/>
    <mergeCell ref="K17:L17"/>
    <mergeCell ref="M17:O17"/>
    <mergeCell ref="P17:S17"/>
    <mergeCell ref="B14:S14"/>
    <mergeCell ref="B15:E15"/>
    <mergeCell ref="F15:I15"/>
    <mergeCell ref="J15:L15"/>
    <mergeCell ref="M15:O15"/>
    <mergeCell ref="P15:S15"/>
    <mergeCell ref="B11:D11"/>
    <mergeCell ref="E11:F11"/>
    <mergeCell ref="G11:H11"/>
    <mergeCell ref="B12:D12"/>
    <mergeCell ref="E12:F12"/>
    <mergeCell ref="G12:H12"/>
    <mergeCell ref="I12:K12"/>
    <mergeCell ref="I11:K11"/>
    <mergeCell ref="R1:S1"/>
    <mergeCell ref="B7:E7"/>
    <mergeCell ref="B8:E8"/>
    <mergeCell ref="F7:I7"/>
    <mergeCell ref="F8:I8"/>
    <mergeCell ref="B9:F9"/>
    <mergeCell ref="G9:J9"/>
    <mergeCell ref="E1:Q1"/>
    <mergeCell ref="B3:E3"/>
    <mergeCell ref="B4:E4"/>
    <mergeCell ref="F3:L3"/>
    <mergeCell ref="F4:L4"/>
    <mergeCell ref="M4:O4"/>
    <mergeCell ref="M3:O3"/>
    <mergeCell ref="P3:Q3"/>
    <mergeCell ref="P4:Q4"/>
    <mergeCell ref="L7:O7"/>
    <mergeCell ref="L8:O8"/>
    <mergeCell ref="L9:O9"/>
    <mergeCell ref="L10:O10"/>
    <mergeCell ref="L11:O11"/>
    <mergeCell ref="L12:O12"/>
    <mergeCell ref="B6:O6"/>
    <mergeCell ref="E5:H5"/>
    <mergeCell ref="I5:L5"/>
    <mergeCell ref="M5:N5"/>
    <mergeCell ref="P6:S12"/>
    <mergeCell ref="R3:S3"/>
    <mergeCell ref="R4:S4"/>
    <mergeCell ref="B10:F10"/>
    <mergeCell ref="G10:J10"/>
  </mergeCells>
  <dataValidations count="5">
    <dataValidation allowBlank="1" showErrorMessage="1" sqref="P16:S16" xr:uid="{1A765AE6-A563-4026-97D9-1F1AE0532C40}"/>
    <dataValidation type="list" allowBlank="1" showInputMessage="1" showErrorMessage="1" errorTitle="Prezado(a):" error="Favor selecionar o Modelo do Equipamento." promptTitle="Selecionar:" prompt="_x000a_Primeiro o &quot;Produto&quot; e depois o &quot;Modelo do Equipamento&quot;" sqref="F4:L4" xr:uid="{C4C15EB7-68B2-4620-AE80-AEC056813DCF}">
      <formula1>INDIRECT($B$4)</formula1>
    </dataValidation>
    <dataValidation allowBlank="1" showInputMessage="1" showErrorMessage="1" errorTitle="Prezado(a);" error="Favor selecionar o seu Estado &quot;UF&quot;." promptTitle="Digitar:" prompt="_x000a_Favor informar a quantidade de Equipamento." sqref="R4:S4" xr:uid="{AB8B071C-69F0-47FF-81F1-EBDEC130F706}"/>
    <dataValidation allowBlank="1" showInputMessage="1" showErrorMessage="1" promptTitle="Digitar:" prompt="_x000a_Favor informar o Valor unitário do Equipamento, disponivel na Nota Fiscal de Venda." sqref="P4:Q4" xr:uid="{2BB10B6D-33BA-4864-B117-09161F759DA2}"/>
    <dataValidation type="list" allowBlank="1" showInputMessage="1" showErrorMessage="1" errorTitle="Prezado(a);" error="Favor selecionar o seu Estado &quot;UF&quot;." promptTitle="Selecionar:" prompt="_x000a_Primeiro o &quot;Produto&quot;, _x000a_Segundo o &quot;Modelo do Equipamento e depois o seu &quot;Estado &quot;UF&quot;" sqref="M4:O4" xr:uid="{84E95C61-68D2-48D0-AC85-8B7428D42EA8}">
      <formula1>INDIRECT($F$4)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Prezado(a);" error="Favor selecionar o Modelo do Equipamento." promptTitle="Selecionar:" prompt="_x000a_O Produto." xr:uid="{53C0D4E7-9A21-487E-BED2-CFE3FF76C254}">
          <x14:formula1>
            <xm:f>Diversos!$A$2:$A$15</xm:f>
          </x14:formula1>
          <xm:sqref>B4:E4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BE9CDB-7DC0-4D5F-98E8-F76BBD2FAFDB}">
  <dimension ref="A1:E100"/>
  <sheetViews>
    <sheetView showGridLines="0" topLeftCell="A36" zoomScaleNormal="100" workbookViewId="0">
      <selection activeCell="H60" sqref="H60"/>
    </sheetView>
  </sheetViews>
  <sheetFormatPr defaultRowHeight="15" x14ac:dyDescent="0.25"/>
  <cols>
    <col min="1" max="1" width="17.140625" style="52" customWidth="1"/>
    <col min="2" max="2" width="18.85546875" style="66" bestFit="1" customWidth="1"/>
    <col min="3" max="3" width="17.140625" style="16" customWidth="1"/>
    <col min="5" max="5" width="10.28515625" bestFit="1" customWidth="1"/>
  </cols>
  <sheetData>
    <row r="1" spans="1:5" x14ac:dyDescent="0.25">
      <c r="A1" s="52" t="s">
        <v>326</v>
      </c>
      <c r="B1" s="66" t="s">
        <v>285</v>
      </c>
      <c r="C1" s="16" t="s">
        <v>286</v>
      </c>
    </row>
    <row r="2" spans="1:5" ht="90" customHeight="1" x14ac:dyDescent="0.25">
      <c r="A2" s="52" t="s">
        <v>161</v>
      </c>
      <c r="B2" s="66" t="s">
        <v>160</v>
      </c>
      <c r="C2" s="67"/>
      <c r="E2" s="1"/>
    </row>
    <row r="3" spans="1:5" ht="90" customHeight="1" x14ac:dyDescent="0.25">
      <c r="A3" s="52" t="s">
        <v>360</v>
      </c>
      <c r="B3" s="66" t="s">
        <v>312</v>
      </c>
      <c r="C3" s="9"/>
      <c r="E3" s="1"/>
    </row>
    <row r="4" spans="1:5" ht="90" customHeight="1" x14ac:dyDescent="0.25">
      <c r="A4" s="52" t="s">
        <v>314</v>
      </c>
      <c r="B4" s="68" t="s">
        <v>313</v>
      </c>
      <c r="C4" s="7"/>
      <c r="E4" s="1"/>
    </row>
    <row r="5" spans="1:5" ht="90" customHeight="1" x14ac:dyDescent="0.25">
      <c r="A5" s="52" t="s">
        <v>155</v>
      </c>
      <c r="B5" s="68" t="s">
        <v>311</v>
      </c>
      <c r="E5" s="1"/>
    </row>
    <row r="6" spans="1:5" ht="90" customHeight="1" x14ac:dyDescent="0.25">
      <c r="A6" s="69" t="s">
        <v>321</v>
      </c>
      <c r="B6" s="70" t="s">
        <v>320</v>
      </c>
    </row>
    <row r="7" spans="1:5" ht="90" customHeight="1" x14ac:dyDescent="0.25">
      <c r="A7" s="52" t="s">
        <v>354</v>
      </c>
      <c r="B7" s="66" t="s">
        <v>328</v>
      </c>
    </row>
    <row r="8" spans="1:5" ht="90" customHeight="1" x14ac:dyDescent="0.25">
      <c r="A8" s="52" t="s">
        <v>329</v>
      </c>
      <c r="B8" s="66" t="s">
        <v>353</v>
      </c>
    </row>
    <row r="9" spans="1:5" ht="90" customHeight="1" x14ac:dyDescent="0.25">
      <c r="A9" s="52" t="s">
        <v>242</v>
      </c>
      <c r="B9" s="66" t="s">
        <v>275</v>
      </c>
    </row>
    <row r="10" spans="1:5" ht="90" customHeight="1" x14ac:dyDescent="0.25">
      <c r="A10" s="52" t="s">
        <v>141</v>
      </c>
      <c r="B10" s="66" t="s">
        <v>274</v>
      </c>
    </row>
    <row r="11" spans="1:5" ht="90" customHeight="1" x14ac:dyDescent="0.25">
      <c r="A11" s="52" t="s">
        <v>287</v>
      </c>
      <c r="B11" s="66" t="s">
        <v>279</v>
      </c>
    </row>
    <row r="12" spans="1:5" ht="90" customHeight="1" x14ac:dyDescent="0.25">
      <c r="A12" s="52" t="s">
        <v>288</v>
      </c>
      <c r="B12" s="66" t="s">
        <v>280</v>
      </c>
    </row>
    <row r="13" spans="1:5" ht="90" customHeight="1" x14ac:dyDescent="0.25">
      <c r="A13" s="52" t="s">
        <v>290</v>
      </c>
      <c r="B13" s="66" t="s">
        <v>281</v>
      </c>
    </row>
    <row r="14" spans="1:5" ht="90" customHeight="1" x14ac:dyDescent="0.25">
      <c r="A14" s="52" t="s">
        <v>291</v>
      </c>
      <c r="B14" s="66" t="s">
        <v>282</v>
      </c>
    </row>
    <row r="15" spans="1:5" ht="90" customHeight="1" x14ac:dyDescent="0.25">
      <c r="A15" s="52" t="s">
        <v>292</v>
      </c>
      <c r="B15" s="66" t="s">
        <v>283</v>
      </c>
    </row>
    <row r="16" spans="1:5" ht="90" customHeight="1" x14ac:dyDescent="0.25">
      <c r="A16" s="52" t="s">
        <v>293</v>
      </c>
      <c r="B16" s="66" t="s">
        <v>284</v>
      </c>
    </row>
    <row r="17" spans="1:2" ht="90" customHeight="1" x14ac:dyDescent="0.25">
      <c r="A17" s="52" t="s">
        <v>316</v>
      </c>
      <c r="B17" s="66" t="s">
        <v>315</v>
      </c>
    </row>
    <row r="18" spans="1:2" ht="90" customHeight="1" x14ac:dyDescent="0.25">
      <c r="A18" s="52" t="s">
        <v>317</v>
      </c>
      <c r="B18" s="66" t="s">
        <v>294</v>
      </c>
    </row>
    <row r="19" spans="1:2" ht="90" customHeight="1" x14ac:dyDescent="0.25">
      <c r="A19" s="52" t="s">
        <v>318</v>
      </c>
      <c r="B19" s="66" t="s">
        <v>295</v>
      </c>
    </row>
    <row r="20" spans="1:2" ht="90" customHeight="1" x14ac:dyDescent="0.25">
      <c r="A20" s="52" t="s">
        <v>319</v>
      </c>
      <c r="B20" s="66" t="s">
        <v>296</v>
      </c>
    </row>
    <row r="21" spans="1:2" ht="90" customHeight="1" x14ac:dyDescent="0.25">
      <c r="A21" s="52" t="s">
        <v>254</v>
      </c>
      <c r="B21" s="66" t="s">
        <v>355</v>
      </c>
    </row>
    <row r="22" spans="1:2" ht="90" customHeight="1" x14ac:dyDescent="0.25">
      <c r="A22" s="52" t="s">
        <v>104</v>
      </c>
      <c r="B22" s="66" t="s">
        <v>103</v>
      </c>
    </row>
    <row r="23" spans="1:2" ht="90" customHeight="1" x14ac:dyDescent="0.25">
      <c r="A23" s="52">
        <v>0</v>
      </c>
      <c r="B23" s="66" t="s">
        <v>165</v>
      </c>
    </row>
    <row r="24" spans="1:2" ht="90" customHeight="1" x14ac:dyDescent="0.25">
      <c r="A24" s="52" t="s">
        <v>261</v>
      </c>
      <c r="B24" s="66" t="s">
        <v>258</v>
      </c>
    </row>
    <row r="25" spans="1:2" ht="90" customHeight="1" x14ac:dyDescent="0.25">
      <c r="A25" s="52" t="s">
        <v>304</v>
      </c>
      <c r="B25" s="66" t="s">
        <v>299</v>
      </c>
    </row>
    <row r="26" spans="1:2" ht="90" customHeight="1" x14ac:dyDescent="0.25">
      <c r="A26" s="52" t="s">
        <v>305</v>
      </c>
      <c r="B26" s="66" t="s">
        <v>300</v>
      </c>
    </row>
    <row r="27" spans="1:2" ht="90" customHeight="1" x14ac:dyDescent="0.25">
      <c r="A27" s="52" t="s">
        <v>62</v>
      </c>
      <c r="B27" s="75" t="s">
        <v>298</v>
      </c>
    </row>
    <row r="28" spans="1:2" ht="90" customHeight="1" x14ac:dyDescent="0.25">
      <c r="A28" s="52" t="s">
        <v>260</v>
      </c>
      <c r="B28" s="66" t="s">
        <v>259</v>
      </c>
    </row>
    <row r="29" spans="1:2" ht="90" customHeight="1" x14ac:dyDescent="0.25">
      <c r="A29" s="52" t="s">
        <v>306</v>
      </c>
      <c r="B29" s="66" t="s">
        <v>301</v>
      </c>
    </row>
    <row r="30" spans="1:2" ht="90" customHeight="1" x14ac:dyDescent="0.25">
      <c r="A30" s="52" t="s">
        <v>302</v>
      </c>
      <c r="B30" s="66" t="s">
        <v>297</v>
      </c>
    </row>
    <row r="31" spans="1:2" ht="90" customHeight="1" x14ac:dyDescent="0.25">
      <c r="A31" s="52" t="s">
        <v>74</v>
      </c>
      <c r="B31" s="78" t="s">
        <v>76</v>
      </c>
    </row>
    <row r="32" spans="1:2" ht="90" customHeight="1" x14ac:dyDescent="0.25">
      <c r="A32" s="76" t="s">
        <v>303</v>
      </c>
      <c r="B32" s="77" t="s">
        <v>70</v>
      </c>
    </row>
    <row r="33" spans="1:2" ht="90" customHeight="1" x14ac:dyDescent="0.25">
      <c r="A33" s="52" t="s">
        <v>113</v>
      </c>
      <c r="B33" s="66" t="s">
        <v>114</v>
      </c>
    </row>
    <row r="34" spans="1:2" ht="90" customHeight="1" x14ac:dyDescent="0.25">
      <c r="A34" s="52" t="s">
        <v>116</v>
      </c>
      <c r="B34" s="66" t="s">
        <v>115</v>
      </c>
    </row>
    <row r="35" spans="1:2" ht="90" customHeight="1" x14ac:dyDescent="0.25">
      <c r="A35" s="52" t="s">
        <v>118</v>
      </c>
      <c r="B35" s="66" t="s">
        <v>117</v>
      </c>
    </row>
    <row r="36" spans="1:2" ht="90" customHeight="1" x14ac:dyDescent="0.25">
      <c r="A36" s="52" t="s">
        <v>120</v>
      </c>
      <c r="B36" s="66" t="s">
        <v>119</v>
      </c>
    </row>
    <row r="37" spans="1:2" ht="90" customHeight="1" x14ac:dyDescent="0.25">
      <c r="A37" s="52" t="s">
        <v>263</v>
      </c>
      <c r="B37" s="66" t="s">
        <v>264</v>
      </c>
    </row>
    <row r="38" spans="1:2" ht="90" customHeight="1" x14ac:dyDescent="0.25">
      <c r="A38" s="52" t="s">
        <v>121</v>
      </c>
      <c r="B38" s="66" t="s">
        <v>123</v>
      </c>
    </row>
    <row r="39" spans="1:2" ht="90" customHeight="1" x14ac:dyDescent="0.25">
      <c r="A39" s="52" t="s">
        <v>129</v>
      </c>
      <c r="B39" s="66" t="s">
        <v>128</v>
      </c>
    </row>
    <row r="40" spans="1:2" ht="90" customHeight="1" x14ac:dyDescent="0.25">
      <c r="A40" s="52" t="s">
        <v>130</v>
      </c>
      <c r="B40" s="66" t="s">
        <v>131</v>
      </c>
    </row>
    <row r="41" spans="1:2" ht="90" customHeight="1" x14ac:dyDescent="0.25">
      <c r="A41" s="52" t="s">
        <v>256</v>
      </c>
      <c r="B41" s="66" t="s">
        <v>255</v>
      </c>
    </row>
    <row r="42" spans="1:2" ht="90" customHeight="1" x14ac:dyDescent="0.25">
      <c r="A42" s="52" t="s">
        <v>134</v>
      </c>
      <c r="B42" s="79" t="s">
        <v>135</v>
      </c>
    </row>
    <row r="43" spans="1:2" ht="90" customHeight="1" x14ac:dyDescent="0.25">
      <c r="A43" s="52" t="s">
        <v>79</v>
      </c>
      <c r="B43" s="66" t="s">
        <v>78</v>
      </c>
    </row>
    <row r="44" spans="1:2" ht="90" customHeight="1" x14ac:dyDescent="0.25">
      <c r="A44" s="52" t="s">
        <v>309</v>
      </c>
      <c r="B44" s="66" t="s">
        <v>82</v>
      </c>
    </row>
    <row r="45" spans="1:2" ht="90" customHeight="1" x14ac:dyDescent="0.25">
      <c r="A45" s="52" t="s">
        <v>308</v>
      </c>
      <c r="B45" s="66" t="s">
        <v>307</v>
      </c>
    </row>
    <row r="46" spans="1:2" ht="90" customHeight="1" x14ac:dyDescent="0.25">
      <c r="A46" s="52" t="s">
        <v>267</v>
      </c>
      <c r="B46" s="66" t="s">
        <v>89</v>
      </c>
    </row>
    <row r="47" spans="1:2" ht="90" customHeight="1" x14ac:dyDescent="0.25">
      <c r="A47" s="52" t="s">
        <v>92</v>
      </c>
      <c r="B47" s="66" t="s">
        <v>93</v>
      </c>
    </row>
    <row r="48" spans="1:2" ht="90" customHeight="1" x14ac:dyDescent="0.25">
      <c r="A48" s="52" t="s">
        <v>90</v>
      </c>
      <c r="B48" s="66" t="s">
        <v>91</v>
      </c>
    </row>
    <row r="49" spans="1:2" ht="90" customHeight="1" x14ac:dyDescent="0.25">
      <c r="A49" s="52" t="s">
        <v>96</v>
      </c>
      <c r="B49" s="66" t="s">
        <v>97</v>
      </c>
    </row>
    <row r="50" spans="1:2" ht="90" customHeight="1" x14ac:dyDescent="0.25">
      <c r="A50" s="52" t="s">
        <v>272</v>
      </c>
      <c r="B50" s="66" t="s">
        <v>271</v>
      </c>
    </row>
    <row r="51" spans="1:2" ht="90" customHeight="1" x14ac:dyDescent="0.25">
      <c r="A51" s="52" t="s">
        <v>99</v>
      </c>
      <c r="B51" s="66" t="s">
        <v>98</v>
      </c>
    </row>
    <row r="52" spans="1:2" ht="90" customHeight="1" x14ac:dyDescent="0.25">
      <c r="A52" s="52" t="s">
        <v>323</v>
      </c>
      <c r="B52" s="66" t="s">
        <v>356</v>
      </c>
    </row>
    <row r="53" spans="1:2" ht="90" customHeight="1" x14ac:dyDescent="0.25">
      <c r="A53" s="52" t="s">
        <v>358</v>
      </c>
      <c r="B53" s="66" t="s">
        <v>357</v>
      </c>
    </row>
    <row r="54" spans="1:2" ht="90" customHeight="1" x14ac:dyDescent="0.25">
      <c r="A54" s="52" t="s">
        <v>325</v>
      </c>
      <c r="B54" s="66" t="s">
        <v>324</v>
      </c>
    </row>
    <row r="55" spans="1:2" ht="90" customHeight="1" x14ac:dyDescent="0.25">
      <c r="A55" s="52" t="s">
        <v>359</v>
      </c>
      <c r="B55" s="66" t="s">
        <v>70</v>
      </c>
    </row>
    <row r="56" spans="1:2" ht="90" customHeight="1" x14ac:dyDescent="0.25">
      <c r="A56" s="52" t="s">
        <v>364</v>
      </c>
      <c r="B56" s="66" t="s">
        <v>363</v>
      </c>
    </row>
    <row r="57" spans="1:2" ht="90" customHeight="1" x14ac:dyDescent="0.25">
      <c r="A57" s="52" t="s">
        <v>365</v>
      </c>
      <c r="B57" s="66" t="s">
        <v>366</v>
      </c>
    </row>
    <row r="58" spans="1:2" ht="90" customHeight="1" x14ac:dyDescent="0.25">
      <c r="A58" s="52" t="s">
        <v>367</v>
      </c>
      <c r="B58" s="66" t="s">
        <v>368</v>
      </c>
    </row>
    <row r="59" spans="1:2" ht="90" customHeight="1" x14ac:dyDescent="0.25">
      <c r="A59" s="52" t="s">
        <v>371</v>
      </c>
      <c r="B59" s="66" t="s">
        <v>370</v>
      </c>
    </row>
    <row r="60" spans="1:2" ht="90" customHeight="1" x14ac:dyDescent="0.25"/>
    <row r="61" spans="1:2" ht="90" customHeight="1" x14ac:dyDescent="0.25"/>
    <row r="62" spans="1:2" ht="90" customHeight="1" x14ac:dyDescent="0.25"/>
    <row r="63" spans="1:2" ht="90" customHeight="1" x14ac:dyDescent="0.25"/>
    <row r="64" spans="1:2" ht="90" customHeight="1" x14ac:dyDescent="0.25"/>
    <row r="65" ht="90" customHeight="1" x14ac:dyDescent="0.25"/>
    <row r="66" ht="90" customHeight="1" x14ac:dyDescent="0.25"/>
    <row r="67" ht="90" customHeight="1" x14ac:dyDescent="0.25"/>
    <row r="68" ht="90" customHeight="1" x14ac:dyDescent="0.25"/>
    <row r="69" ht="90" customHeight="1" x14ac:dyDescent="0.25"/>
    <row r="70" ht="90" customHeight="1" x14ac:dyDescent="0.25"/>
    <row r="71" ht="90" customHeight="1" x14ac:dyDescent="0.25"/>
    <row r="72" ht="90" customHeight="1" x14ac:dyDescent="0.25"/>
    <row r="73" ht="90" customHeight="1" x14ac:dyDescent="0.25"/>
    <row r="74" ht="90" customHeight="1" x14ac:dyDescent="0.25"/>
    <row r="75" ht="90" customHeight="1" x14ac:dyDescent="0.25"/>
    <row r="76" ht="90" customHeight="1" x14ac:dyDescent="0.25"/>
    <row r="77" ht="90" customHeight="1" x14ac:dyDescent="0.25"/>
    <row r="78" ht="90" customHeight="1" x14ac:dyDescent="0.25"/>
    <row r="79" ht="90" customHeight="1" x14ac:dyDescent="0.25"/>
    <row r="80" ht="90" customHeight="1" x14ac:dyDescent="0.25"/>
    <row r="81" ht="90" customHeight="1" x14ac:dyDescent="0.25"/>
    <row r="82" ht="90" customHeight="1" x14ac:dyDescent="0.25"/>
    <row r="83" ht="90" customHeight="1" x14ac:dyDescent="0.25"/>
    <row r="84" ht="90" customHeight="1" x14ac:dyDescent="0.25"/>
    <row r="85" ht="90" customHeight="1" x14ac:dyDescent="0.25"/>
    <row r="86" ht="90" customHeight="1" x14ac:dyDescent="0.25"/>
    <row r="87" ht="90" customHeight="1" x14ac:dyDescent="0.25"/>
    <row r="88" ht="90" customHeight="1" x14ac:dyDescent="0.25"/>
    <row r="89" ht="90" customHeight="1" x14ac:dyDescent="0.25"/>
    <row r="90" ht="90" customHeight="1" x14ac:dyDescent="0.25"/>
    <row r="91" ht="90" customHeight="1" x14ac:dyDescent="0.25"/>
    <row r="92" ht="90" customHeight="1" x14ac:dyDescent="0.25"/>
    <row r="93" ht="90" customHeight="1" x14ac:dyDescent="0.25"/>
    <row r="94" ht="90" customHeight="1" x14ac:dyDescent="0.25"/>
    <row r="95" ht="90" customHeight="1" x14ac:dyDescent="0.25"/>
    <row r="96" ht="90" customHeight="1" x14ac:dyDescent="0.25"/>
    <row r="97" ht="90" customHeight="1" x14ac:dyDescent="0.25"/>
    <row r="98" ht="90" customHeight="1" x14ac:dyDescent="0.25"/>
    <row r="99" ht="90" customHeight="1" x14ac:dyDescent="0.25"/>
    <row r="100" ht="90" customHeight="1" x14ac:dyDescent="0.25"/>
  </sheetData>
  <sheetProtection algorithmName="SHA-512" hashValue="up9bz/wK/9oEsnFA0Gq5D2oaWTPyw0yl7vOpn6M/rk5KKcgZFvK0PiexZy5yiq/FmBg3JLo6SuBLLwz0OhYn+A==" saltValue="2ZJbO2AKSyhSmzw7f8V1Cg==" spinCount="100000" sheet="1" objects="1" scenarios="1" selectLockedCells="1" selectUnlockedCells="1"/>
  <autoFilter ref="A1:C1" xr:uid="{8DBE9CDB-7DC0-4D5F-98E8-F76BBD2FAFDB}"/>
  <pageMargins left="0.511811024" right="0.511811024" top="0.78740157499999996" bottom="0.78740157499999996" header="0.31496062000000002" footer="0.3149606200000000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2595CC-9026-4E32-B1B6-8E7A61327ACA}">
  <dimension ref="A1:B69"/>
  <sheetViews>
    <sheetView workbookViewId="0">
      <selection activeCell="A57" sqref="A57"/>
    </sheetView>
  </sheetViews>
  <sheetFormatPr defaultRowHeight="15" x14ac:dyDescent="0.25"/>
  <cols>
    <col min="1" max="1" width="16" customWidth="1"/>
    <col min="2" max="2" width="36.5703125" bestFit="1" customWidth="1"/>
  </cols>
  <sheetData>
    <row r="1" spans="1:2" x14ac:dyDescent="0.25">
      <c r="A1" s="3" t="s">
        <v>0</v>
      </c>
      <c r="B1" s="3" t="s">
        <v>3</v>
      </c>
    </row>
    <row r="2" spans="1:2" x14ac:dyDescent="0.25">
      <c r="A2" s="11" t="s">
        <v>8</v>
      </c>
      <c r="B2" s="11" t="s">
        <v>10</v>
      </c>
    </row>
    <row r="3" spans="1:2" x14ac:dyDescent="0.25">
      <c r="A3" s="11" t="s">
        <v>39</v>
      </c>
      <c r="B3" s="11" t="s">
        <v>40</v>
      </c>
    </row>
    <row r="4" spans="1:2" x14ac:dyDescent="0.25">
      <c r="A4" s="11" t="s">
        <v>41</v>
      </c>
      <c r="B4" s="11" t="s">
        <v>42</v>
      </c>
    </row>
    <row r="5" spans="1:2" x14ac:dyDescent="0.25">
      <c r="A5" s="10" t="s">
        <v>44</v>
      </c>
      <c r="B5" s="11" t="s">
        <v>45</v>
      </c>
    </row>
    <row r="6" spans="1:2" x14ac:dyDescent="0.25">
      <c r="A6" s="10" t="s">
        <v>46</v>
      </c>
      <c r="B6" s="10" t="s">
        <v>47</v>
      </c>
    </row>
    <row r="7" spans="1:2" x14ac:dyDescent="0.25">
      <c r="A7" s="10" t="s">
        <v>48</v>
      </c>
      <c r="B7" s="10" t="s">
        <v>49</v>
      </c>
    </row>
    <row r="8" spans="1:2" x14ac:dyDescent="0.25">
      <c r="A8" s="10" t="s">
        <v>50</v>
      </c>
      <c r="B8" s="13" t="s">
        <v>51</v>
      </c>
    </row>
    <row r="9" spans="1:2" x14ac:dyDescent="0.25">
      <c r="A9" s="10" t="s">
        <v>52</v>
      </c>
      <c r="B9" s="13" t="s">
        <v>53</v>
      </c>
    </row>
    <row r="10" spans="1:2" x14ac:dyDescent="0.25">
      <c r="A10" s="13" t="s">
        <v>54</v>
      </c>
      <c r="B10" s="13" t="s">
        <v>55</v>
      </c>
    </row>
    <row r="11" spans="1:2" x14ac:dyDescent="0.25">
      <c r="A11" s="10" t="s">
        <v>57</v>
      </c>
      <c r="B11" s="13" t="s">
        <v>58</v>
      </c>
    </row>
    <row r="12" spans="1:2" x14ac:dyDescent="0.25">
      <c r="A12" s="13" t="s">
        <v>60</v>
      </c>
      <c r="B12" s="13" t="s">
        <v>58</v>
      </c>
    </row>
    <row r="13" spans="1:2" x14ac:dyDescent="0.25">
      <c r="A13" s="13" t="s">
        <v>60</v>
      </c>
      <c r="B13" s="13" t="s">
        <v>257</v>
      </c>
    </row>
    <row r="14" spans="1:2" x14ac:dyDescent="0.25">
      <c r="A14" s="13" t="s">
        <v>62</v>
      </c>
      <c r="B14" s="13" t="s">
        <v>63</v>
      </c>
    </row>
    <row r="15" spans="1:2" x14ac:dyDescent="0.25">
      <c r="A15" s="13" t="s">
        <v>64</v>
      </c>
      <c r="B15" s="13" t="s">
        <v>65</v>
      </c>
    </row>
    <row r="16" spans="1:2" x14ac:dyDescent="0.25">
      <c r="A16" s="13" t="s">
        <v>66</v>
      </c>
      <c r="B16" s="13" t="s">
        <v>67</v>
      </c>
    </row>
    <row r="17" spans="1:2" x14ac:dyDescent="0.25">
      <c r="A17" s="13" t="s">
        <v>68</v>
      </c>
      <c r="B17" s="13" t="s">
        <v>69</v>
      </c>
    </row>
    <row r="18" spans="1:2" x14ac:dyDescent="0.25">
      <c r="A18" s="42" t="s">
        <v>269</v>
      </c>
      <c r="B18" s="13" t="s">
        <v>70</v>
      </c>
    </row>
    <row r="19" spans="1:2" x14ac:dyDescent="0.25">
      <c r="A19" s="13" t="s">
        <v>71</v>
      </c>
      <c r="B19" s="13" t="s">
        <v>72</v>
      </c>
    </row>
    <row r="20" spans="1:2" x14ac:dyDescent="0.25">
      <c r="A20" s="13" t="s">
        <v>74</v>
      </c>
      <c r="B20" s="13" t="s">
        <v>76</v>
      </c>
    </row>
    <row r="21" spans="1:2" x14ac:dyDescent="0.25">
      <c r="A21" s="13" t="s">
        <v>79</v>
      </c>
      <c r="B21" s="13" t="s">
        <v>78</v>
      </c>
    </row>
    <row r="22" spans="1:2" x14ac:dyDescent="0.25">
      <c r="A22" s="13" t="s">
        <v>81</v>
      </c>
      <c r="B22" s="13" t="s">
        <v>82</v>
      </c>
    </row>
    <row r="23" spans="1:2" x14ac:dyDescent="0.25">
      <c r="A23" s="13" t="s">
        <v>83</v>
      </c>
      <c r="B23" s="13" t="s">
        <v>84</v>
      </c>
    </row>
    <row r="24" spans="1:2" x14ac:dyDescent="0.25">
      <c r="A24" s="13" t="s">
        <v>86</v>
      </c>
      <c r="B24" s="13" t="s">
        <v>87</v>
      </c>
    </row>
    <row r="25" spans="1:2" x14ac:dyDescent="0.25">
      <c r="A25" s="13" t="s">
        <v>267</v>
      </c>
      <c r="B25" s="13" t="s">
        <v>89</v>
      </c>
    </row>
    <row r="26" spans="1:2" x14ac:dyDescent="0.25">
      <c r="A26" s="13" t="s">
        <v>90</v>
      </c>
      <c r="B26" s="13" t="s">
        <v>91</v>
      </c>
    </row>
    <row r="27" spans="1:2" x14ac:dyDescent="0.25">
      <c r="A27" s="13" t="s">
        <v>92</v>
      </c>
      <c r="B27" s="13" t="s">
        <v>93</v>
      </c>
    </row>
    <row r="28" spans="1:2" x14ac:dyDescent="0.25">
      <c r="A28" s="13" t="s">
        <v>94</v>
      </c>
      <c r="B28" s="13" t="s">
        <v>95</v>
      </c>
    </row>
    <row r="29" spans="1:2" x14ac:dyDescent="0.25">
      <c r="A29" s="13" t="s">
        <v>96</v>
      </c>
      <c r="B29" s="13" t="s">
        <v>97</v>
      </c>
    </row>
    <row r="30" spans="1:2" x14ac:dyDescent="0.25">
      <c r="A30" s="13" t="s">
        <v>99</v>
      </c>
      <c r="B30" s="13" t="s">
        <v>98</v>
      </c>
    </row>
    <row r="31" spans="1:2" x14ac:dyDescent="0.25">
      <c r="A31" s="13" t="s">
        <v>102</v>
      </c>
      <c r="B31" s="13" t="s">
        <v>101</v>
      </c>
    </row>
    <row r="32" spans="1:2" x14ac:dyDescent="0.25">
      <c r="A32" s="13" t="s">
        <v>104</v>
      </c>
      <c r="B32" s="13" t="s">
        <v>103</v>
      </c>
    </row>
    <row r="33" spans="1:2" x14ac:dyDescent="0.25">
      <c r="A33" s="13" t="s">
        <v>106</v>
      </c>
      <c r="B33" s="13" t="s">
        <v>105</v>
      </c>
    </row>
    <row r="34" spans="1:2" x14ac:dyDescent="0.25">
      <c r="A34" s="13" t="s">
        <v>109</v>
      </c>
      <c r="B34" s="13" t="s">
        <v>108</v>
      </c>
    </row>
    <row r="35" spans="1:2" x14ac:dyDescent="0.25">
      <c r="A35" s="13" t="s">
        <v>112</v>
      </c>
      <c r="B35" s="13" t="s">
        <v>111</v>
      </c>
    </row>
    <row r="36" spans="1:2" x14ac:dyDescent="0.25">
      <c r="A36" s="13" t="s">
        <v>113</v>
      </c>
      <c r="B36" s="13" t="s">
        <v>114</v>
      </c>
    </row>
    <row r="37" spans="1:2" x14ac:dyDescent="0.25">
      <c r="A37" s="13" t="s">
        <v>116</v>
      </c>
      <c r="B37" s="13" t="s">
        <v>115</v>
      </c>
    </row>
    <row r="38" spans="1:2" x14ac:dyDescent="0.25">
      <c r="A38" s="13" t="s">
        <v>118</v>
      </c>
      <c r="B38" s="13" t="s">
        <v>117</v>
      </c>
    </row>
    <row r="39" spans="1:2" x14ac:dyDescent="0.25">
      <c r="A39" s="13" t="s">
        <v>120</v>
      </c>
      <c r="B39" s="13" t="s">
        <v>119</v>
      </c>
    </row>
    <row r="40" spans="1:2" x14ac:dyDescent="0.25">
      <c r="A40" s="13" t="s">
        <v>121</v>
      </c>
      <c r="B40" s="13" t="s">
        <v>123</v>
      </c>
    </row>
    <row r="41" spans="1:2" x14ac:dyDescent="0.25">
      <c r="A41" s="13" t="s">
        <v>125</v>
      </c>
      <c r="B41" s="13" t="s">
        <v>124</v>
      </c>
    </row>
    <row r="42" spans="1:2" x14ac:dyDescent="0.25">
      <c r="A42" s="13" t="s">
        <v>126</v>
      </c>
      <c r="B42" s="13" t="s">
        <v>127</v>
      </c>
    </row>
    <row r="43" spans="1:2" x14ac:dyDescent="0.25">
      <c r="A43" s="13" t="s">
        <v>129</v>
      </c>
      <c r="B43" s="13" t="s">
        <v>128</v>
      </c>
    </row>
    <row r="44" spans="1:2" x14ac:dyDescent="0.25">
      <c r="A44" s="13" t="s">
        <v>130</v>
      </c>
      <c r="B44" s="13" t="s">
        <v>131</v>
      </c>
    </row>
    <row r="45" spans="1:2" x14ac:dyDescent="0.25">
      <c r="A45" s="13" t="s">
        <v>132</v>
      </c>
      <c r="B45" s="13" t="s">
        <v>133</v>
      </c>
    </row>
    <row r="46" spans="1:2" x14ac:dyDescent="0.25">
      <c r="A46" s="13" t="s">
        <v>134</v>
      </c>
      <c r="B46" s="13" t="s">
        <v>135</v>
      </c>
    </row>
    <row r="47" spans="1:2" x14ac:dyDescent="0.25">
      <c r="A47" s="13" t="s">
        <v>136</v>
      </c>
      <c r="B47" s="13" t="s">
        <v>137</v>
      </c>
    </row>
    <row r="48" spans="1:2" x14ac:dyDescent="0.25">
      <c r="A48" s="13" t="s">
        <v>139</v>
      </c>
      <c r="B48" s="13" t="s">
        <v>138</v>
      </c>
    </row>
    <row r="49" spans="1:2" x14ac:dyDescent="0.25">
      <c r="A49" s="13" t="s">
        <v>141</v>
      </c>
      <c r="B49" s="13" t="s">
        <v>274</v>
      </c>
    </row>
    <row r="50" spans="1:2" x14ac:dyDescent="0.25">
      <c r="A50" s="13" t="s">
        <v>143</v>
      </c>
      <c r="B50" s="13" t="s">
        <v>276</v>
      </c>
    </row>
    <row r="51" spans="1:2" x14ac:dyDescent="0.25">
      <c r="A51" s="13" t="s">
        <v>144</v>
      </c>
      <c r="B51" s="13" t="s">
        <v>278</v>
      </c>
    </row>
    <row r="52" spans="1:2" x14ac:dyDescent="0.25">
      <c r="A52" s="10" t="s">
        <v>147</v>
      </c>
      <c r="B52" s="13" t="s">
        <v>146</v>
      </c>
    </row>
    <row r="53" spans="1:2" x14ac:dyDescent="0.25">
      <c r="A53" s="10" t="s">
        <v>150</v>
      </c>
      <c r="B53" s="13" t="s">
        <v>149</v>
      </c>
    </row>
    <row r="54" spans="1:2" x14ac:dyDescent="0.25">
      <c r="A54" s="10" t="s">
        <v>152</v>
      </c>
      <c r="B54" s="13" t="s">
        <v>151</v>
      </c>
    </row>
    <row r="55" spans="1:2" x14ac:dyDescent="0.25">
      <c r="A55" s="10" t="s">
        <v>153</v>
      </c>
      <c r="B55" s="13" t="s">
        <v>154</v>
      </c>
    </row>
    <row r="56" spans="1:2" x14ac:dyDescent="0.25">
      <c r="A56" s="13" t="s">
        <v>155</v>
      </c>
      <c r="B56" s="13" t="s">
        <v>156</v>
      </c>
    </row>
    <row r="57" spans="1:2" x14ac:dyDescent="0.25">
      <c r="A57" s="13" t="s">
        <v>159</v>
      </c>
      <c r="B57" s="13" t="s">
        <v>158</v>
      </c>
    </row>
    <row r="58" spans="1:2" x14ac:dyDescent="0.25">
      <c r="A58" s="13" t="s">
        <v>161</v>
      </c>
      <c r="B58" s="13" t="s">
        <v>160</v>
      </c>
    </row>
    <row r="59" spans="1:2" x14ac:dyDescent="0.25">
      <c r="A59" s="13" t="s">
        <v>163</v>
      </c>
      <c r="B59" s="13" t="s">
        <v>162</v>
      </c>
    </row>
    <row r="60" spans="1:2" x14ac:dyDescent="0.25">
      <c r="A60" s="13" t="s">
        <v>239</v>
      </c>
      <c r="B60" s="13" t="s">
        <v>238</v>
      </c>
    </row>
    <row r="61" spans="1:2" x14ac:dyDescent="0.25">
      <c r="A61" s="13" t="s">
        <v>242</v>
      </c>
      <c r="B61" s="13" t="s">
        <v>275</v>
      </c>
    </row>
    <row r="62" spans="1:2" x14ac:dyDescent="0.25">
      <c r="A62" s="13" t="s">
        <v>251</v>
      </c>
      <c r="B62" s="11" t="s">
        <v>252</v>
      </c>
    </row>
    <row r="63" spans="1:2" x14ac:dyDescent="0.25">
      <c r="A63" s="53" t="s">
        <v>254</v>
      </c>
      <c r="B63" s="13" t="s">
        <v>253</v>
      </c>
    </row>
    <row r="64" spans="1:2" x14ac:dyDescent="0.25">
      <c r="A64" s="53" t="s">
        <v>256</v>
      </c>
      <c r="B64" s="13" t="s">
        <v>255</v>
      </c>
    </row>
    <row r="65" spans="1:2" x14ac:dyDescent="0.25">
      <c r="A65" s="13" t="s">
        <v>261</v>
      </c>
      <c r="B65" s="13" t="s">
        <v>258</v>
      </c>
    </row>
    <row r="66" spans="1:2" x14ac:dyDescent="0.25">
      <c r="A66" s="13" t="s">
        <v>260</v>
      </c>
      <c r="B66" s="13" t="s">
        <v>259</v>
      </c>
    </row>
    <row r="67" spans="1:2" x14ac:dyDescent="0.25">
      <c r="A67" s="53" t="s">
        <v>263</v>
      </c>
      <c r="B67" s="13" t="s">
        <v>264</v>
      </c>
    </row>
    <row r="68" spans="1:2" x14ac:dyDescent="0.25">
      <c r="A68" s="13" t="s">
        <v>265</v>
      </c>
      <c r="B68" s="13" t="s">
        <v>266</v>
      </c>
    </row>
    <row r="69" spans="1:2" x14ac:dyDescent="0.25">
      <c r="A69" s="13" t="s">
        <v>272</v>
      </c>
      <c r="B69" s="13" t="s">
        <v>271</v>
      </c>
    </row>
  </sheetData>
  <sheetProtection algorithmName="SHA-512" hashValue="X8dPaNC4T2FOHO4ST9aZ6DWOogCXAv4dx2WeUQ1sMkLZiJKvbYTpZBJhjDiYjOC9f6UL4db08KASd4cCkrdefw==" saltValue="mFslr2E7ZFL705tjtUQuCw==" spinCount="100000" sheet="1" objects="1" scenarios="1" selectLockedCells="1" selectUnlockedCells="1"/>
  <autoFilter ref="A1:B69" xr:uid="{B92595CC-9026-4E32-B1B6-8E7A61327ACA}">
    <sortState xmlns:xlrd2="http://schemas.microsoft.com/office/spreadsheetml/2017/richdata2" ref="A2:B1905">
      <sortCondition sortBy="cellColor" ref="A1" dxfId="0"/>
    </sortState>
  </autoFilter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88</vt:i4>
      </vt:variant>
    </vt:vector>
  </HeadingPairs>
  <TitlesOfParts>
    <vt:vector size="93" baseType="lpstr">
      <vt:lpstr>Base</vt:lpstr>
      <vt:lpstr>Diversos</vt:lpstr>
      <vt:lpstr>Espelho de Nota Fiscal</vt:lpstr>
      <vt:lpstr>Imagens</vt:lpstr>
      <vt:lpstr>Equipamentos</vt:lpstr>
      <vt:lpstr>AUTO_ATENDIMENTO</vt:lpstr>
      <vt:lpstr>BALANÇA</vt:lpstr>
      <vt:lpstr>BR_220_BT</vt:lpstr>
      <vt:lpstr>BR_400_USB</vt:lpstr>
      <vt:lpstr>BR_520</vt:lpstr>
      <vt:lpstr>BS_313_CCD</vt:lpstr>
      <vt:lpstr>CM_15_HDMI</vt:lpstr>
      <vt:lpstr>CM_15_N</vt:lpstr>
      <vt:lpstr>COMPUTADOR</vt:lpstr>
      <vt:lpstr>DISPLAY</vt:lpstr>
      <vt:lpstr>DISPLAY_CLIENTE</vt:lpstr>
      <vt:lpstr>DP_1502</vt:lpstr>
      <vt:lpstr>DP_30_CK</vt:lpstr>
      <vt:lpstr>DP_30_T</vt:lpstr>
      <vt:lpstr>DP_3005_30Kg</vt:lpstr>
      <vt:lpstr>E3_NANO_2</vt:lpstr>
      <vt:lpstr>E3_NANO_4</vt:lpstr>
      <vt:lpstr>E3_NANO_5</vt:lpstr>
      <vt:lpstr>E3_SLIM_FIT_NEWERA</vt:lpstr>
      <vt:lpstr>EL_250_USB</vt:lpstr>
      <vt:lpstr>EL_300_BT</vt:lpstr>
      <vt:lpstr>EL_5220_USB</vt:lpstr>
      <vt:lpstr>EL_720</vt:lpstr>
      <vt:lpstr>EL_8600_USB</vt:lpstr>
      <vt:lpstr>EP_5855</vt:lpstr>
      <vt:lpstr>FALCON_ANDROID</vt:lpstr>
      <vt:lpstr>FALCON_WINDOWS</vt:lpstr>
      <vt:lpstr>FLASH</vt:lpstr>
      <vt:lpstr>FLASH_II</vt:lpstr>
      <vt:lpstr>GAVETA</vt:lpstr>
      <vt:lpstr>GD_36</vt:lpstr>
      <vt:lpstr>GD_46</vt:lpstr>
      <vt:lpstr>GD_56_M</vt:lpstr>
      <vt:lpstr>I_150_USB</vt:lpstr>
      <vt:lpstr>I_3200_USB</vt:lpstr>
      <vt:lpstr>I7_PLUS</vt:lpstr>
      <vt:lpstr>I8_USB</vt:lpstr>
      <vt:lpstr>I9_FULL</vt:lpstr>
      <vt:lpstr>I9_USB</vt:lpstr>
      <vt:lpstr>ima_sat</vt:lpstr>
      <vt:lpstr>IMPRESSORA</vt:lpstr>
      <vt:lpstr>IMPRESSORA_ETIQUETA</vt:lpstr>
      <vt:lpstr>L_42_DT</vt:lpstr>
      <vt:lpstr>L_42_PRO</vt:lpstr>
      <vt:lpstr>L_42_PRO_FULL</vt:lpstr>
      <vt:lpstr>LEITOR_FIXO</vt:lpstr>
      <vt:lpstr>LEITOR_MAO</vt:lpstr>
      <vt:lpstr>LINKER_II</vt:lpstr>
      <vt:lpstr>MINI_KIOSKI</vt:lpstr>
      <vt:lpstr>MINI_PDV_M10</vt:lpstr>
      <vt:lpstr>MINI_PDV_M8</vt:lpstr>
      <vt:lpstr>MODULOS_FISCAIS</vt:lpstr>
      <vt:lpstr>MONITOR</vt:lpstr>
      <vt:lpstr>MP_2800_USB</vt:lpstr>
      <vt:lpstr>MP_4200_ADV</vt:lpstr>
      <vt:lpstr>MP_4200_HS</vt:lpstr>
      <vt:lpstr>MP_4200_USB</vt:lpstr>
      <vt:lpstr>PDV_ELGIN_MINI_POS</vt:lpstr>
      <vt:lpstr>PIX_4</vt:lpstr>
      <vt:lpstr>PLATAFORMA_2000.KG</vt:lpstr>
      <vt:lpstr>PLATAFORMA_300.KG</vt:lpstr>
      <vt:lpstr>PLATAFORMA_600.KG</vt:lpstr>
      <vt:lpstr>POS_GO_ANDROID</vt:lpstr>
      <vt:lpstr>POSGO_ELITE</vt:lpstr>
      <vt:lpstr>POSGO_M10_PRO</vt:lpstr>
      <vt:lpstr>POSGO_MAX</vt:lpstr>
      <vt:lpstr>POSGO_MAX_DUO</vt:lpstr>
      <vt:lpstr>POSGO_TPRO</vt:lpstr>
      <vt:lpstr>POSGO_VERO</vt:lpstr>
      <vt:lpstr>PP_10</vt:lpstr>
      <vt:lpstr>QUICKSCAN_QW2120_USB</vt:lpstr>
      <vt:lpstr>RC_8400_ZION</vt:lpstr>
      <vt:lpstr>RC_8400_ZION_II</vt:lpstr>
      <vt:lpstr>RC_8600</vt:lpstr>
      <vt:lpstr>S_100_USB</vt:lpstr>
      <vt:lpstr>S_3200_USB</vt:lpstr>
      <vt:lpstr>S_500_USB</vt:lpstr>
      <vt:lpstr>SAT_GO</vt:lpstr>
      <vt:lpstr>SB_1015_I5</vt:lpstr>
      <vt:lpstr>SB_1015_J4125</vt:lpstr>
      <vt:lpstr>SM_100</vt:lpstr>
      <vt:lpstr>SMART_MFE</vt:lpstr>
      <vt:lpstr>SMART_N5</vt:lpstr>
      <vt:lpstr>SMART_SAT</vt:lpstr>
      <vt:lpstr>TELA_LED_9.7_P.SB_1015</vt:lpstr>
      <vt:lpstr>TERMINAL_DE_PAGAMENTO</vt:lpstr>
      <vt:lpstr>TM_15_TOUCH</vt:lpstr>
      <vt:lpstr>TT_042_PLUS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Calculadora de ICMS e Substituição Tributária</dc:title>
  <dc:creator>Marcelo Vinícius Cardoso</dc:creator>
  <cp:keywords>Elgin/Pos Vendas</cp:keywords>
  <cp:lastModifiedBy>Marcelo Cardoso</cp:lastModifiedBy>
  <dcterms:created xsi:type="dcterms:W3CDTF">2022-06-23T20:29:02Z</dcterms:created>
  <dcterms:modified xsi:type="dcterms:W3CDTF">2025-06-17T20:05:18Z</dcterms:modified>
</cp:coreProperties>
</file>